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96" yWindow="260" windowWidth="24960" windowHeight="9740" tabRatio="500" activeTab="1"/>
  </bookViews>
  <sheets>
    <sheet name="課題1" sheetId="1" r:id="rId1"/>
    <sheet name="1.実施状況" sheetId="2" r:id="rId2"/>
    <sheet name="Sheet1" sheetId="3" r:id="rId3"/>
  </sheets>
  <definedNames>
    <definedName name="_xlnm.Print_Titles" localSheetId="1">'1.実施状況'!$1:$2</definedName>
  </definedNames>
  <calcPr fullCalcOnLoad="1"/>
</workbook>
</file>

<file path=xl/sharedStrings.xml><?xml version="1.0" encoding="utf-8"?>
<sst xmlns="http://schemas.openxmlformats.org/spreadsheetml/2006/main" count="640" uniqueCount="134">
  <si>
    <t>緑のセルは，専任が行っているし業務</t>
  </si>
  <si>
    <t>黄色のセルは集計で最も多い回答</t>
  </si>
  <si>
    <t>（但し，Excelの集計）</t>
  </si>
  <si>
    <t>この調査項目についての分析は，佐藤翔，逸村裕 "大学図書館における外部委託状況の量的調査"　Library and information science. No. 60, 2008を参照してみましょう。</t>
  </si>
  <si>
    <t>今回の課題調査は，アウトソーシング導入の是非を問うものではありません。各自の自館に対する現状認識と，人員削減の状況の中で，専任職員の役割と委託業者とのパートナーシップの在り方を考える機会を提供するものです。</t>
  </si>
  <si>
    <t>学生数，専任職員数について，設問が曖昧でした。当該図書館のサービス対象と，図書館専任職員とすべきところ，そのまま集計しました点，お詫びいたします。</t>
  </si>
  <si>
    <t>派遣・嘱託・臨時職員</t>
  </si>
  <si>
    <t>回答方法</t>
  </si>
  <si>
    <t>学生数</t>
  </si>
  <si>
    <t>専任職員の人数</t>
  </si>
  <si>
    <r>
      <t>皆さんの図書館で業務を</t>
    </r>
    <r>
      <rPr>
        <sz val="11"/>
        <rFont val="ＭＳ Ｐゴシック"/>
        <family val="0"/>
      </rPr>
      <t>アウトソーシングしている状況について調べ、</t>
    </r>
    <r>
      <rPr>
        <sz val="11"/>
        <rFont val="ＭＳ Ｐゴシック"/>
        <family val="0"/>
      </rPr>
      <t>下記の欄に記入してください。</t>
    </r>
  </si>
  <si>
    <t>業務内容</t>
  </si>
  <si>
    <t>清掃</t>
  </si>
  <si>
    <t>警備</t>
  </si>
  <si>
    <t>装備</t>
  </si>
  <si>
    <t>整理業務の企画・立案</t>
  </si>
  <si>
    <t>選書</t>
  </si>
  <si>
    <t>分類作業</t>
  </si>
  <si>
    <t>オリジナル・カタロギング</t>
  </si>
  <si>
    <t>コピー・カタロギング</t>
  </si>
  <si>
    <t>典拠ファイルの管理</t>
  </si>
  <si>
    <t>抄録・索引作業</t>
  </si>
  <si>
    <t>発注・受入の実施</t>
  </si>
  <si>
    <t>除籍の実施</t>
  </si>
  <si>
    <t>簡単な製本・修理</t>
  </si>
  <si>
    <t>閲覧業務の企画・立案</t>
  </si>
  <si>
    <r>
      <t>※調査項目は佐藤翔，逸村裕 "大学図書館における外部委託状況の量的調査"　</t>
    </r>
    <r>
      <rPr>
        <i/>
        <sz val="10"/>
        <rFont val="ＭＳ Ｐゴシック"/>
        <family val="3"/>
      </rPr>
      <t>Library and information science.</t>
    </r>
    <r>
      <rPr>
        <sz val="10"/>
        <rFont val="ＭＳ Ｐゴシック"/>
        <family val="0"/>
      </rPr>
      <t xml:space="preserve"> No. 60, 2008 による</t>
    </r>
  </si>
  <si>
    <t>利用者の目録使用・図書選択等に関する援助</t>
  </si>
  <si>
    <t>利用者オリエンテーション・ガイダンス</t>
  </si>
  <si>
    <t>利用者のDB検索操作の援助</t>
  </si>
  <si>
    <t>利用者教育ツールの作成</t>
  </si>
  <si>
    <t>各種講習会のインストラクター</t>
  </si>
  <si>
    <t>レファレンスサービス</t>
  </si>
  <si>
    <t>ILLのための書誌調査等</t>
  </si>
  <si>
    <t>ILLに関わる事務作業等</t>
  </si>
  <si>
    <t>カウンター業務（貸出・返却等）</t>
  </si>
  <si>
    <t>電子図書館機能の企画・立案</t>
  </si>
  <si>
    <t>電子図書館に関する調査・研究</t>
  </si>
  <si>
    <t>氏名</t>
  </si>
  <si>
    <t>担当</t>
  </si>
  <si>
    <t>所属図書館名</t>
  </si>
  <si>
    <t>2010私立大学図書館協会　研修分科会　第２回　課題</t>
  </si>
  <si>
    <t>テーマ：アウトソーシングの基礎知識</t>
  </si>
  <si>
    <t>×</t>
  </si>
  <si>
    <t>アウトソーシングしていない</t>
  </si>
  <si>
    <t>ー</t>
  </si>
  <si>
    <r>
      <t>備考　</t>
    </r>
    <r>
      <rPr>
        <sz val="9"/>
        <rFont val="ＭＳ Ｐゴシック"/>
        <family val="0"/>
      </rPr>
      <t>例）10の排架・書架整備は3，蔵書点検は×</t>
    </r>
    <r>
      <rPr>
        <sz val="11"/>
        <rFont val="ＭＳ Ｐゴシック"/>
        <family val="0"/>
      </rPr>
      <t xml:space="preserve">
</t>
    </r>
  </si>
  <si>
    <t>必ずいずれか１つを記入（該当しない場合は備考欄に書いてください）</t>
  </si>
  <si>
    <t>電子ジャーナル，DB等の契約・利用条件整備</t>
  </si>
  <si>
    <t>電子的な情報リテラシー支援</t>
  </si>
  <si>
    <t>機関リポジトリ，学位論文紀要DB等の作成</t>
  </si>
  <si>
    <t>機関リポジトリ，学位論文紀要DB等へのデータ入力</t>
  </si>
  <si>
    <t>図書館Webサイトの作成</t>
  </si>
  <si>
    <t>図書館Webサイトの管理・運営</t>
  </si>
  <si>
    <t>所蔵資料（貴重書等）の電子化</t>
  </si>
  <si>
    <t>建物の管理</t>
  </si>
  <si>
    <t>ハードウェア・ソフトウェア等コンピュータ環境の管理</t>
  </si>
  <si>
    <t>ネットワーク環境の管理</t>
  </si>
  <si>
    <t>雑誌類の製本</t>
  </si>
  <si>
    <t>人事</t>
  </si>
  <si>
    <t>広報</t>
  </si>
  <si>
    <t>会計</t>
  </si>
  <si>
    <t>庶務</t>
  </si>
  <si>
    <t>A.整理業務</t>
  </si>
  <si>
    <t>B.閲覧業務</t>
  </si>
  <si>
    <t>C.電子図書館的業務</t>
  </si>
  <si>
    <t>D.その他の業務</t>
  </si>
  <si>
    <t>排架・書架整備・蔵書点検</t>
  </si>
  <si>
    <t>委託している</t>
  </si>
  <si>
    <t>学生アルバイト</t>
  </si>
  <si>
    <t>青学大本館</t>
  </si>
  <si>
    <t>跡見女子大</t>
  </si>
  <si>
    <t>学習院大</t>
  </si>
  <si>
    <t>共立女子大</t>
  </si>
  <si>
    <t>國學院大</t>
  </si>
  <si>
    <t>駒澤大</t>
  </si>
  <si>
    <t>創価大</t>
  </si>
  <si>
    <t>大東大</t>
  </si>
  <si>
    <t>帝京大</t>
  </si>
  <si>
    <t>東海大代々木</t>
  </si>
  <si>
    <t>東海大</t>
  </si>
  <si>
    <t>東歯大</t>
  </si>
  <si>
    <t>東理大</t>
  </si>
  <si>
    <t>立教大</t>
  </si>
  <si>
    <t>立正大</t>
  </si>
  <si>
    <t>麗澤大</t>
  </si>
  <si>
    <t>和光大</t>
  </si>
  <si>
    <t>×</t>
  </si>
  <si>
    <t>そもそもその業務を行っていない</t>
  </si>
  <si>
    <t>×</t>
  </si>
  <si>
    <t>専任</t>
  </si>
  <si>
    <t>委託</t>
  </si>
  <si>
    <t>派遣・嘱託・臨時</t>
  </si>
  <si>
    <t>学生</t>
  </si>
  <si>
    <t>行っていない</t>
  </si>
  <si>
    <t>ー</t>
  </si>
  <si>
    <t>ー</t>
  </si>
  <si>
    <t>ー</t>
  </si>
  <si>
    <t>ー</t>
  </si>
  <si>
    <t>ー</t>
  </si>
  <si>
    <t>ー</t>
  </si>
  <si>
    <t>162(8)</t>
  </si>
  <si>
    <t>ー</t>
  </si>
  <si>
    <t>×</t>
  </si>
  <si>
    <t>×・1</t>
  </si>
  <si>
    <t>1･×</t>
  </si>
  <si>
    <t>1・×</t>
  </si>
  <si>
    <t>抄録は－、索引は 2</t>
  </si>
  <si>
    <t>×, 1</t>
  </si>
  <si>
    <t>×, 1</t>
  </si>
  <si>
    <t>1, 2</t>
  </si>
  <si>
    <t>1, 2, 3</t>
  </si>
  <si>
    <t>2, 3</t>
  </si>
  <si>
    <t>1，2</t>
  </si>
  <si>
    <t>×，2</t>
  </si>
  <si>
    <t>×，3</t>
  </si>
  <si>
    <t>×，1</t>
  </si>
  <si>
    <t>×，1，2</t>
  </si>
  <si>
    <t>×，2</t>
  </si>
  <si>
    <t>×，2</t>
  </si>
  <si>
    <t>×，2</t>
  </si>
  <si>
    <t>×，1</t>
  </si>
  <si>
    <t>×，1</t>
  </si>
  <si>
    <t>1，2，3</t>
  </si>
  <si>
    <t>コピー・カタロギング</t>
  </si>
  <si>
    <t>レファレンスサービス</t>
  </si>
  <si>
    <t>1・×</t>
  </si>
  <si>
    <t>238(24)</t>
  </si>
  <si>
    <t>()内図書館職員数</t>
  </si>
  <si>
    <t>　</t>
  </si>
  <si>
    <t>2，3</t>
  </si>
  <si>
    <t>2，3</t>
  </si>
  <si>
    <t>2，3</t>
  </si>
  <si>
    <t>関東学院大文分館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</si>
</sst>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3"/>
    </font>
    <font>
      <sz val="9"/>
      <name val="ＭＳ Ｐゴシック"/>
      <family val="0"/>
    </font>
    <font>
      <sz val="10"/>
      <name val="ＭＳ Ｐゴシック"/>
      <family val="0"/>
    </font>
    <font>
      <sz val="12"/>
      <name val="ＭＳ Ｐゴシック"/>
      <family val="0"/>
    </font>
    <font>
      <i/>
      <sz val="10"/>
      <name val="ＭＳ Ｐゴシック"/>
      <family val="3"/>
    </font>
    <font>
      <sz val="8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shrinkToFi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4" xfId="0" applyFont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0" fillId="0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17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38" fontId="0" fillId="0" borderId="17" xfId="18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7" fillId="0" borderId="4" xfId="0" applyFont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7" fillId="3" borderId="4" xfId="0" applyFont="1" applyFill="1" applyBorder="1" applyAlignment="1">
      <alignment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11" fillId="0" borderId="30" xfId="0" applyFont="1" applyBorder="1" applyAlignment="1">
      <alignment wrapText="1"/>
    </xf>
    <xf numFmtId="0" fontId="0" fillId="0" borderId="16" xfId="0" applyBorder="1" applyAlignment="1">
      <alignment wrapText="1"/>
    </xf>
    <xf numFmtId="0" fontId="7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31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1" fillId="0" borderId="16" xfId="0" applyFont="1" applyBorder="1" applyAlignment="1">
      <alignment wrapText="1"/>
    </xf>
    <xf numFmtId="0" fontId="7" fillId="4" borderId="4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5">
      <selection activeCell="B43" sqref="B43:F43"/>
    </sheetView>
  </sheetViews>
  <sheetFormatPr defaultColWidth="13.00390625" defaultRowHeight="13.5"/>
  <cols>
    <col min="1" max="1" width="3.50390625" style="0" customWidth="1"/>
    <col min="2" max="2" width="27.50390625" style="14" customWidth="1"/>
    <col min="3" max="3" width="7.125" style="14" customWidth="1"/>
    <col min="4" max="4" width="3.625" style="14" customWidth="1"/>
    <col min="5" max="5" width="32.375" style="14" customWidth="1"/>
    <col min="6" max="6" width="8.00390625" style="14" customWidth="1"/>
  </cols>
  <sheetData>
    <row r="1" ht="16.5">
      <c r="B1" s="14" t="s">
        <v>41</v>
      </c>
    </row>
    <row r="2" ht="16.5">
      <c r="B2" s="14" t="s">
        <v>42</v>
      </c>
    </row>
    <row r="3" ht="7.5" customHeight="1" thickBot="1"/>
    <row r="4" spans="2:5" ht="22.5" customHeight="1">
      <c r="B4" s="22" t="s">
        <v>40</v>
      </c>
      <c r="C4" s="80"/>
      <c r="D4" s="80"/>
      <c r="E4" s="81"/>
    </row>
    <row r="5" spans="2:5" ht="18.75" customHeight="1">
      <c r="B5" s="23" t="s">
        <v>38</v>
      </c>
      <c r="C5" s="84"/>
      <c r="D5" s="84"/>
      <c r="E5" s="85"/>
    </row>
    <row r="6" spans="2:5" ht="18" customHeight="1" thickBot="1">
      <c r="B6" s="24" t="s">
        <v>39</v>
      </c>
      <c r="C6" s="82"/>
      <c r="D6" s="82"/>
      <c r="E6" s="83"/>
    </row>
    <row r="7" ht="10.5" customHeight="1"/>
    <row r="8" ht="21.75" customHeight="1">
      <c r="B8" s="25" t="s">
        <v>10</v>
      </c>
    </row>
    <row r="9" spans="2:3" ht="21.75" customHeight="1">
      <c r="B9" s="26" t="s">
        <v>7</v>
      </c>
      <c r="C9" s="15" t="s">
        <v>47</v>
      </c>
    </row>
    <row r="10" spans="2:3" ht="18" thickBot="1">
      <c r="B10" s="27" t="s">
        <v>68</v>
      </c>
      <c r="C10" s="16">
        <v>1</v>
      </c>
    </row>
    <row r="11" spans="2:6" ht="16.5">
      <c r="B11" s="27" t="s">
        <v>6</v>
      </c>
      <c r="C11" s="16">
        <v>2</v>
      </c>
      <c r="E11" s="30" t="s">
        <v>8</v>
      </c>
      <c r="F11" s="31"/>
    </row>
    <row r="12" spans="2:6" ht="18" thickBot="1">
      <c r="B12" s="27" t="s">
        <v>69</v>
      </c>
      <c r="C12" s="16">
        <v>3</v>
      </c>
      <c r="E12" s="30" t="s">
        <v>9</v>
      </c>
      <c r="F12" s="32"/>
    </row>
    <row r="13" spans="2:3" ht="16.5">
      <c r="B13" s="27" t="s">
        <v>44</v>
      </c>
      <c r="C13" s="16" t="s">
        <v>43</v>
      </c>
    </row>
    <row r="14" spans="2:3" ht="16.5">
      <c r="B14" s="27" t="s">
        <v>88</v>
      </c>
      <c r="C14" s="16" t="s">
        <v>45</v>
      </c>
    </row>
    <row r="15" ht="18" thickBot="1"/>
    <row r="16" spans="1:6" ht="18" thickBot="1">
      <c r="A16" s="9"/>
      <c r="B16" s="28" t="s">
        <v>11</v>
      </c>
      <c r="C16" s="13"/>
      <c r="D16" s="33"/>
      <c r="E16" s="28" t="s">
        <v>11</v>
      </c>
      <c r="F16" s="34"/>
    </row>
    <row r="17" spans="1:6" ht="16.5">
      <c r="A17" s="8"/>
      <c r="B17" s="29" t="s">
        <v>63</v>
      </c>
      <c r="C17" s="17"/>
      <c r="D17" s="35"/>
      <c r="E17" s="29" t="s">
        <v>65</v>
      </c>
      <c r="F17" s="36"/>
    </row>
    <row r="18" spans="1:6" ht="16.5">
      <c r="A18" s="4">
        <v>1</v>
      </c>
      <c r="B18" s="10" t="s">
        <v>15</v>
      </c>
      <c r="C18" s="6"/>
      <c r="D18" s="1">
        <v>23</v>
      </c>
      <c r="E18" s="10" t="s">
        <v>36</v>
      </c>
      <c r="F18" s="20"/>
    </row>
    <row r="19" spans="1:6" ht="16.5">
      <c r="A19" s="4">
        <v>2</v>
      </c>
      <c r="B19" s="10" t="s">
        <v>16</v>
      </c>
      <c r="C19" s="6"/>
      <c r="D19" s="1">
        <v>24</v>
      </c>
      <c r="E19" s="10" t="s">
        <v>37</v>
      </c>
      <c r="F19" s="20"/>
    </row>
    <row r="20" spans="1:6" ht="16.5">
      <c r="A20" s="4">
        <v>3</v>
      </c>
      <c r="B20" s="10" t="s">
        <v>17</v>
      </c>
      <c r="C20" s="6"/>
      <c r="D20" s="1">
        <v>25</v>
      </c>
      <c r="E20" s="10" t="s">
        <v>48</v>
      </c>
      <c r="F20" s="20"/>
    </row>
    <row r="21" spans="1:6" ht="16.5">
      <c r="A21" s="4">
        <v>4</v>
      </c>
      <c r="B21" s="7" t="s">
        <v>18</v>
      </c>
      <c r="C21" s="18"/>
      <c r="D21" s="2">
        <v>26</v>
      </c>
      <c r="E21" s="7" t="s">
        <v>49</v>
      </c>
      <c r="F21" s="20"/>
    </row>
    <row r="22" spans="1:6" ht="16.5">
      <c r="A22" s="4">
        <v>5</v>
      </c>
      <c r="B22" s="7" t="s">
        <v>19</v>
      </c>
      <c r="C22" s="18"/>
      <c r="D22" s="2">
        <v>27</v>
      </c>
      <c r="E22" s="7" t="s">
        <v>50</v>
      </c>
      <c r="F22" s="20"/>
    </row>
    <row r="23" spans="1:6" ht="16.5">
      <c r="A23" s="4">
        <v>6</v>
      </c>
      <c r="B23" s="7" t="s">
        <v>20</v>
      </c>
      <c r="C23" s="18"/>
      <c r="D23" s="2">
        <v>28</v>
      </c>
      <c r="E23" s="7" t="s">
        <v>51</v>
      </c>
      <c r="F23" s="20"/>
    </row>
    <row r="24" spans="1:6" ht="16.5">
      <c r="A24" s="4">
        <v>7</v>
      </c>
      <c r="B24" s="7" t="s">
        <v>21</v>
      </c>
      <c r="C24" s="18"/>
      <c r="D24" s="2">
        <v>29</v>
      </c>
      <c r="E24" s="7" t="s">
        <v>52</v>
      </c>
      <c r="F24" s="20"/>
    </row>
    <row r="25" spans="1:6" ht="16.5">
      <c r="A25" s="4">
        <v>8</v>
      </c>
      <c r="B25" s="7" t="s">
        <v>22</v>
      </c>
      <c r="C25" s="18"/>
      <c r="D25" s="2">
        <v>30</v>
      </c>
      <c r="E25" s="7" t="s">
        <v>53</v>
      </c>
      <c r="F25" s="20"/>
    </row>
    <row r="26" spans="1:6" ht="16.5">
      <c r="A26" s="4">
        <v>9</v>
      </c>
      <c r="B26" s="7" t="s">
        <v>23</v>
      </c>
      <c r="C26" s="18"/>
      <c r="D26" s="2">
        <v>31</v>
      </c>
      <c r="E26" s="7" t="s">
        <v>54</v>
      </c>
      <c r="F26" s="20"/>
    </row>
    <row r="27" spans="1:6" ht="18.75" customHeight="1">
      <c r="A27" s="4">
        <v>10</v>
      </c>
      <c r="B27" s="7" t="s">
        <v>67</v>
      </c>
      <c r="C27" s="18"/>
      <c r="D27" s="37"/>
      <c r="E27" s="11" t="s">
        <v>66</v>
      </c>
      <c r="F27" s="38"/>
    </row>
    <row r="28" spans="1:6" ht="15.75" customHeight="1">
      <c r="A28" s="4">
        <v>11</v>
      </c>
      <c r="B28" s="7" t="s">
        <v>24</v>
      </c>
      <c r="C28" s="18"/>
      <c r="D28" s="2">
        <v>32</v>
      </c>
      <c r="E28" s="7" t="s">
        <v>13</v>
      </c>
      <c r="F28" s="20"/>
    </row>
    <row r="29" spans="1:6" ht="16.5">
      <c r="A29" s="4">
        <v>12</v>
      </c>
      <c r="B29" s="7" t="s">
        <v>14</v>
      </c>
      <c r="C29" s="18"/>
      <c r="D29" s="2">
        <v>33</v>
      </c>
      <c r="E29" s="7" t="s">
        <v>12</v>
      </c>
      <c r="F29" s="20"/>
    </row>
    <row r="30" spans="1:6" ht="16.5">
      <c r="A30" s="4"/>
      <c r="B30" s="11" t="s">
        <v>64</v>
      </c>
      <c r="C30" s="19"/>
      <c r="D30" s="2">
        <v>34</v>
      </c>
      <c r="E30" s="7" t="s">
        <v>55</v>
      </c>
      <c r="F30" s="20"/>
    </row>
    <row r="31" spans="1:6" ht="16.5" customHeight="1">
      <c r="A31" s="4">
        <v>13</v>
      </c>
      <c r="B31" s="7" t="s">
        <v>25</v>
      </c>
      <c r="C31" s="18"/>
      <c r="D31" s="2">
        <v>35</v>
      </c>
      <c r="E31" s="7" t="s">
        <v>56</v>
      </c>
      <c r="F31" s="20"/>
    </row>
    <row r="32" spans="1:6" ht="16.5">
      <c r="A32" s="4">
        <v>14</v>
      </c>
      <c r="B32" s="7" t="s">
        <v>27</v>
      </c>
      <c r="C32" s="18"/>
      <c r="D32" s="2">
        <v>36</v>
      </c>
      <c r="E32" s="7" t="s">
        <v>57</v>
      </c>
      <c r="F32" s="20"/>
    </row>
    <row r="33" spans="1:6" ht="16.5">
      <c r="A33" s="4">
        <v>15</v>
      </c>
      <c r="B33" s="7" t="s">
        <v>28</v>
      </c>
      <c r="C33" s="18"/>
      <c r="D33" s="2">
        <v>37</v>
      </c>
      <c r="E33" s="7" t="s">
        <v>58</v>
      </c>
      <c r="F33" s="20"/>
    </row>
    <row r="34" spans="1:6" ht="16.5">
      <c r="A34" s="4">
        <v>16</v>
      </c>
      <c r="B34" s="7" t="s">
        <v>29</v>
      </c>
      <c r="C34" s="18"/>
      <c r="D34" s="2">
        <v>38</v>
      </c>
      <c r="E34" s="7" t="s">
        <v>59</v>
      </c>
      <c r="F34" s="20"/>
    </row>
    <row r="35" spans="1:6" ht="16.5">
      <c r="A35" s="4">
        <v>17</v>
      </c>
      <c r="B35" s="7" t="s">
        <v>30</v>
      </c>
      <c r="C35" s="18"/>
      <c r="D35" s="2">
        <v>39</v>
      </c>
      <c r="E35" s="7" t="s">
        <v>60</v>
      </c>
      <c r="F35" s="20"/>
    </row>
    <row r="36" spans="1:6" ht="16.5">
      <c r="A36" s="4">
        <v>18</v>
      </c>
      <c r="B36" s="7" t="s">
        <v>31</v>
      </c>
      <c r="C36" s="18"/>
      <c r="D36" s="2">
        <v>40</v>
      </c>
      <c r="E36" s="7" t="s">
        <v>61</v>
      </c>
      <c r="F36" s="20"/>
    </row>
    <row r="37" spans="1:6" ht="18" thickBot="1">
      <c r="A37" s="4">
        <v>19</v>
      </c>
      <c r="B37" s="7" t="s">
        <v>32</v>
      </c>
      <c r="C37" s="18"/>
      <c r="D37" s="3">
        <v>41</v>
      </c>
      <c r="E37" s="12" t="s">
        <v>62</v>
      </c>
      <c r="F37" s="21"/>
    </row>
    <row r="38" spans="1:3" ht="16.5">
      <c r="A38" s="4">
        <v>20</v>
      </c>
      <c r="B38" s="7" t="s">
        <v>33</v>
      </c>
      <c r="C38" s="20"/>
    </row>
    <row r="39" spans="1:3" ht="16.5">
      <c r="A39" s="4">
        <v>21</v>
      </c>
      <c r="B39" s="7" t="s">
        <v>34</v>
      </c>
      <c r="C39" s="20"/>
    </row>
    <row r="40" spans="1:3" ht="18" thickBot="1">
      <c r="A40" s="5">
        <v>22</v>
      </c>
      <c r="B40" s="12" t="s">
        <v>35</v>
      </c>
      <c r="C40" s="21"/>
    </row>
    <row r="42" spans="2:6" ht="45.75" customHeight="1">
      <c r="B42" s="86" t="s">
        <v>46</v>
      </c>
      <c r="C42" s="87"/>
      <c r="D42" s="87"/>
      <c r="E42" s="87"/>
      <c r="F42" s="87"/>
    </row>
    <row r="43" spans="2:6" ht="31.5" customHeight="1">
      <c r="B43" s="88" t="s">
        <v>26</v>
      </c>
      <c r="C43" s="89"/>
      <c r="D43" s="89"/>
      <c r="E43" s="89"/>
      <c r="F43" s="89"/>
    </row>
  </sheetData>
  <mergeCells count="5">
    <mergeCell ref="C4:E4"/>
    <mergeCell ref="C6:E6"/>
    <mergeCell ref="C5:E5"/>
    <mergeCell ref="B42:F42"/>
    <mergeCell ref="B43:F43"/>
  </mergeCells>
  <printOptions/>
  <pageMargins left="1.1244444444444444" right="0.35625" top="1" bottom="1" header="0.512" footer="0.512"/>
  <pageSetup orientation="portrait" paperSize="10" scale="88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125" zoomScaleNormal="125" workbookViewId="0" topLeftCell="A1">
      <selection activeCell="C60" sqref="C60:Y60"/>
    </sheetView>
  </sheetViews>
  <sheetFormatPr defaultColWidth="13.00390625" defaultRowHeight="13.5"/>
  <cols>
    <col min="1" max="1" width="2.375" style="50" customWidth="1"/>
    <col min="2" max="2" width="17.00390625" style="41" customWidth="1"/>
    <col min="3" max="3" width="3.625" style="41" customWidth="1"/>
    <col min="4" max="4" width="3.50390625" style="41" customWidth="1"/>
    <col min="5" max="5" width="4.125" style="41" customWidth="1"/>
    <col min="6" max="7" width="3.625" style="41" customWidth="1"/>
    <col min="8" max="25" width="7.125" style="41" customWidth="1"/>
    <col min="26" max="16384" width="12.875" style="41" customWidth="1"/>
  </cols>
  <sheetData>
    <row r="1" spans="1:25" ht="12.75">
      <c r="A1" s="96"/>
      <c r="B1" s="92" t="s">
        <v>11</v>
      </c>
      <c r="C1" s="94" t="s">
        <v>90</v>
      </c>
      <c r="D1" s="90" t="s">
        <v>91</v>
      </c>
      <c r="E1" s="90" t="s">
        <v>92</v>
      </c>
      <c r="F1" s="90" t="s">
        <v>93</v>
      </c>
      <c r="G1" s="90" t="s">
        <v>94</v>
      </c>
      <c r="H1" s="39">
        <v>10</v>
      </c>
      <c r="I1" s="39">
        <v>12</v>
      </c>
      <c r="J1" s="39">
        <v>15</v>
      </c>
      <c r="K1" s="39">
        <v>7</v>
      </c>
      <c r="L1" s="39">
        <v>9</v>
      </c>
      <c r="M1" s="39">
        <v>16</v>
      </c>
      <c r="N1" s="39">
        <v>6</v>
      </c>
      <c r="O1" s="39">
        <v>1</v>
      </c>
      <c r="P1" s="39">
        <v>14</v>
      </c>
      <c r="Q1" s="39">
        <v>3</v>
      </c>
      <c r="R1" s="39">
        <v>8</v>
      </c>
      <c r="S1" s="39">
        <v>5</v>
      </c>
      <c r="T1" s="39">
        <v>2</v>
      </c>
      <c r="U1" s="39">
        <v>18</v>
      </c>
      <c r="V1" s="39">
        <v>17</v>
      </c>
      <c r="W1" s="39">
        <v>4</v>
      </c>
      <c r="X1" s="39">
        <v>13</v>
      </c>
      <c r="Y1" s="40">
        <v>11</v>
      </c>
    </row>
    <row r="2" spans="1:25" ht="27" customHeight="1">
      <c r="A2" s="97"/>
      <c r="B2" s="93"/>
      <c r="C2" s="95"/>
      <c r="D2" s="98"/>
      <c r="E2" s="91"/>
      <c r="F2" s="91"/>
      <c r="G2" s="91"/>
      <c r="H2" s="63" t="s">
        <v>78</v>
      </c>
      <c r="I2" s="63" t="s">
        <v>80</v>
      </c>
      <c r="J2" s="63" t="s">
        <v>83</v>
      </c>
      <c r="K2" s="63" t="s">
        <v>75</v>
      </c>
      <c r="L2" s="63" t="s">
        <v>77</v>
      </c>
      <c r="M2" s="63" t="s">
        <v>84</v>
      </c>
      <c r="N2" s="63" t="s">
        <v>74</v>
      </c>
      <c r="O2" s="63" t="s">
        <v>70</v>
      </c>
      <c r="P2" s="63" t="s">
        <v>82</v>
      </c>
      <c r="Q2" s="63" t="s">
        <v>72</v>
      </c>
      <c r="R2" s="63" t="s">
        <v>76</v>
      </c>
      <c r="S2" s="63" t="s">
        <v>73</v>
      </c>
      <c r="T2" s="63" t="s">
        <v>71</v>
      </c>
      <c r="U2" s="63" t="s">
        <v>86</v>
      </c>
      <c r="V2" s="63" t="s">
        <v>85</v>
      </c>
      <c r="W2" s="63" t="s">
        <v>133</v>
      </c>
      <c r="X2" s="63" t="s">
        <v>81</v>
      </c>
      <c r="Y2" s="106" t="s">
        <v>79</v>
      </c>
    </row>
    <row r="3" spans="1:25" ht="16.5">
      <c r="A3" s="53"/>
      <c r="B3" s="57" t="s">
        <v>63</v>
      </c>
      <c r="C3" s="56"/>
      <c r="D3" s="56"/>
      <c r="E3" s="56"/>
      <c r="F3" s="56"/>
      <c r="G3" s="56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44"/>
    </row>
    <row r="4" spans="1:25" ht="16.5">
      <c r="A4" s="4">
        <v>1</v>
      </c>
      <c r="B4" s="10" t="s">
        <v>15</v>
      </c>
      <c r="C4" s="65">
        <f aca="true" t="shared" si="0" ref="C4:C15">COUNTIF(H4:Y4,"×")</f>
        <v>17</v>
      </c>
      <c r="D4" s="58">
        <f aca="true" t="shared" si="1" ref="D4:D15">COUNTIF(H4:Y4,"1")</f>
        <v>1</v>
      </c>
      <c r="E4" s="58">
        <f aca="true" t="shared" si="2" ref="E4:E15">COUNTIF(H4:Y4,"2")</f>
        <v>0</v>
      </c>
      <c r="F4" s="58">
        <f aca="true" t="shared" si="3" ref="F4:F15">COUNTIF(H4:Y4,"3")</f>
        <v>0</v>
      </c>
      <c r="G4" s="58">
        <f aca="true" t="shared" si="4" ref="G4:G15">COUNTIF(H4:Y4,"-")+COUNTIF(H4:Y4,"ー")</f>
        <v>0</v>
      </c>
      <c r="H4" s="66" t="s">
        <v>87</v>
      </c>
      <c r="I4" s="67" t="s">
        <v>87</v>
      </c>
      <c r="J4" s="67" t="s">
        <v>87</v>
      </c>
      <c r="K4" s="60">
        <v>1</v>
      </c>
      <c r="L4" s="66" t="s">
        <v>87</v>
      </c>
      <c r="M4" s="66" t="s">
        <v>87</v>
      </c>
      <c r="N4" s="66" t="s">
        <v>87</v>
      </c>
      <c r="O4" s="66" t="s">
        <v>87</v>
      </c>
      <c r="P4" s="68" t="s">
        <v>87</v>
      </c>
      <c r="Q4" s="66" t="s">
        <v>87</v>
      </c>
      <c r="R4" s="66" t="s">
        <v>87</v>
      </c>
      <c r="S4" s="66" t="s">
        <v>87</v>
      </c>
      <c r="T4" s="66" t="s">
        <v>87</v>
      </c>
      <c r="U4" s="67" t="s">
        <v>87</v>
      </c>
      <c r="V4" s="66" t="s">
        <v>87</v>
      </c>
      <c r="W4" s="66" t="s">
        <v>87</v>
      </c>
      <c r="X4" s="66" t="s">
        <v>87</v>
      </c>
      <c r="Y4" s="75" t="s">
        <v>87</v>
      </c>
    </row>
    <row r="5" spans="1:25" ht="16.5">
      <c r="A5" s="4">
        <v>2</v>
      </c>
      <c r="B5" s="10" t="s">
        <v>16</v>
      </c>
      <c r="C5" s="65">
        <f t="shared" si="0"/>
        <v>18</v>
      </c>
      <c r="D5" s="58">
        <f t="shared" si="1"/>
        <v>0</v>
      </c>
      <c r="E5" s="58">
        <f t="shared" si="2"/>
        <v>0</v>
      </c>
      <c r="F5" s="58">
        <f t="shared" si="3"/>
        <v>0</v>
      </c>
      <c r="G5" s="58">
        <f t="shared" si="4"/>
        <v>0</v>
      </c>
      <c r="H5" s="66" t="s">
        <v>87</v>
      </c>
      <c r="I5" s="67" t="s">
        <v>87</v>
      </c>
      <c r="J5" s="67" t="s">
        <v>87</v>
      </c>
      <c r="K5" s="66" t="s">
        <v>87</v>
      </c>
      <c r="L5" s="66" t="s">
        <v>87</v>
      </c>
      <c r="M5" s="66" t="s">
        <v>87</v>
      </c>
      <c r="N5" s="66" t="s">
        <v>87</v>
      </c>
      <c r="O5" s="66" t="s">
        <v>87</v>
      </c>
      <c r="P5" s="68" t="s">
        <v>87</v>
      </c>
      <c r="Q5" s="66" t="s">
        <v>87</v>
      </c>
      <c r="R5" s="66" t="s">
        <v>87</v>
      </c>
      <c r="S5" s="66" t="s">
        <v>87</v>
      </c>
      <c r="T5" s="66" t="s">
        <v>87</v>
      </c>
      <c r="U5" s="67" t="s">
        <v>87</v>
      </c>
      <c r="V5" s="66" t="s">
        <v>87</v>
      </c>
      <c r="W5" s="66" t="s">
        <v>87</v>
      </c>
      <c r="X5" s="66" t="s">
        <v>87</v>
      </c>
      <c r="Y5" s="75" t="s">
        <v>87</v>
      </c>
    </row>
    <row r="6" spans="1:25" ht="16.5">
      <c r="A6" s="4">
        <v>3</v>
      </c>
      <c r="B6" s="10" t="s">
        <v>17</v>
      </c>
      <c r="C6" s="58">
        <f t="shared" si="0"/>
        <v>6</v>
      </c>
      <c r="D6" s="65">
        <f t="shared" si="1"/>
        <v>7</v>
      </c>
      <c r="E6" s="58">
        <f t="shared" si="2"/>
        <v>4</v>
      </c>
      <c r="F6" s="58">
        <f t="shared" si="3"/>
        <v>0</v>
      </c>
      <c r="G6" s="58">
        <f t="shared" si="4"/>
        <v>1</v>
      </c>
      <c r="H6" s="60">
        <v>1</v>
      </c>
      <c r="I6" s="67" t="s">
        <v>87</v>
      </c>
      <c r="J6" s="60">
        <v>1</v>
      </c>
      <c r="K6" s="60">
        <v>1</v>
      </c>
      <c r="L6" s="60">
        <v>1</v>
      </c>
      <c r="M6" s="60">
        <v>2</v>
      </c>
      <c r="N6" s="61">
        <v>2</v>
      </c>
      <c r="O6" s="60">
        <v>1</v>
      </c>
      <c r="P6" s="61">
        <v>2</v>
      </c>
      <c r="Q6" s="60">
        <v>1</v>
      </c>
      <c r="R6" s="66" t="s">
        <v>87</v>
      </c>
      <c r="S6" s="60" t="s">
        <v>98</v>
      </c>
      <c r="T6" s="60">
        <v>1</v>
      </c>
      <c r="U6" s="67" t="s">
        <v>87</v>
      </c>
      <c r="V6" s="66" t="s">
        <v>87</v>
      </c>
      <c r="W6" s="61">
        <v>2</v>
      </c>
      <c r="X6" s="66" t="s">
        <v>87</v>
      </c>
      <c r="Y6" s="75" t="s">
        <v>87</v>
      </c>
    </row>
    <row r="7" spans="1:25" ht="16.5">
      <c r="A7" s="4">
        <v>4</v>
      </c>
      <c r="B7" s="7" t="s">
        <v>18</v>
      </c>
      <c r="C7" s="58">
        <f t="shared" si="0"/>
        <v>6</v>
      </c>
      <c r="D7" s="65">
        <f t="shared" si="1"/>
        <v>7</v>
      </c>
      <c r="E7" s="58">
        <f t="shared" si="2"/>
        <v>4</v>
      </c>
      <c r="F7" s="58">
        <f t="shared" si="3"/>
        <v>0</v>
      </c>
      <c r="G7" s="58">
        <f t="shared" si="4"/>
        <v>1</v>
      </c>
      <c r="H7" s="60">
        <v>1</v>
      </c>
      <c r="I7" s="67" t="s">
        <v>87</v>
      </c>
      <c r="J7" s="62">
        <v>1</v>
      </c>
      <c r="K7" s="62">
        <v>1</v>
      </c>
      <c r="L7" s="62">
        <v>1</v>
      </c>
      <c r="M7" s="62">
        <v>2</v>
      </c>
      <c r="N7" s="62">
        <v>2</v>
      </c>
      <c r="O7" s="62">
        <v>1</v>
      </c>
      <c r="P7" s="72" t="s">
        <v>95</v>
      </c>
      <c r="Q7" s="62">
        <v>1</v>
      </c>
      <c r="R7" s="69" t="s">
        <v>87</v>
      </c>
      <c r="S7" s="62">
        <v>2</v>
      </c>
      <c r="T7" s="62">
        <v>1</v>
      </c>
      <c r="U7" s="67" t="s">
        <v>87</v>
      </c>
      <c r="V7" s="67" t="s">
        <v>87</v>
      </c>
      <c r="W7" s="62">
        <v>2</v>
      </c>
      <c r="X7" s="69" t="s">
        <v>87</v>
      </c>
      <c r="Y7" s="76" t="s">
        <v>87</v>
      </c>
    </row>
    <row r="8" spans="1:25" ht="16.5">
      <c r="A8" s="4">
        <v>5</v>
      </c>
      <c r="B8" s="7" t="s">
        <v>124</v>
      </c>
      <c r="C8" s="58">
        <f t="shared" si="0"/>
        <v>4</v>
      </c>
      <c r="D8" s="65">
        <f t="shared" si="1"/>
        <v>8</v>
      </c>
      <c r="E8" s="58">
        <f t="shared" si="2"/>
        <v>6</v>
      </c>
      <c r="F8" s="58">
        <f t="shared" si="3"/>
        <v>0</v>
      </c>
      <c r="G8" s="58">
        <f t="shared" si="4"/>
        <v>0</v>
      </c>
      <c r="H8" s="60">
        <v>1</v>
      </c>
      <c r="I8" s="67" t="s">
        <v>87</v>
      </c>
      <c r="J8" s="62">
        <v>1</v>
      </c>
      <c r="K8" s="62">
        <v>1</v>
      </c>
      <c r="L8" s="62">
        <v>1</v>
      </c>
      <c r="M8" s="62">
        <v>2</v>
      </c>
      <c r="N8" s="62">
        <v>2</v>
      </c>
      <c r="O8" s="62">
        <v>1</v>
      </c>
      <c r="P8" s="61">
        <v>2</v>
      </c>
      <c r="Q8" s="62">
        <v>1</v>
      </c>
      <c r="R8" s="62">
        <v>1</v>
      </c>
      <c r="S8" s="62">
        <v>2</v>
      </c>
      <c r="T8" s="62">
        <v>1</v>
      </c>
      <c r="U8" s="67" t="s">
        <v>87</v>
      </c>
      <c r="V8" s="67" t="s">
        <v>87</v>
      </c>
      <c r="W8" s="62">
        <v>2</v>
      </c>
      <c r="X8" s="62">
        <v>2</v>
      </c>
      <c r="Y8" s="76" t="s">
        <v>87</v>
      </c>
    </row>
    <row r="9" spans="1:25" ht="16.5">
      <c r="A9" s="4">
        <v>6</v>
      </c>
      <c r="B9" s="7" t="s">
        <v>20</v>
      </c>
      <c r="C9" s="65">
        <f t="shared" si="0"/>
        <v>7</v>
      </c>
      <c r="D9" s="58">
        <f t="shared" si="1"/>
        <v>4</v>
      </c>
      <c r="E9" s="58">
        <f t="shared" si="2"/>
        <v>1</v>
      </c>
      <c r="F9" s="58">
        <f t="shared" si="3"/>
        <v>0</v>
      </c>
      <c r="G9" s="65">
        <f t="shared" si="4"/>
        <v>6</v>
      </c>
      <c r="H9" s="60">
        <v>1</v>
      </c>
      <c r="I9" s="67" t="s">
        <v>87</v>
      </c>
      <c r="J9" s="62">
        <v>1</v>
      </c>
      <c r="K9" s="62">
        <v>1</v>
      </c>
      <c r="L9" s="59" t="s">
        <v>97</v>
      </c>
      <c r="M9" s="62">
        <v>2</v>
      </c>
      <c r="N9" s="69" t="s">
        <v>87</v>
      </c>
      <c r="O9" s="59" t="s">
        <v>96</v>
      </c>
      <c r="P9" s="72" t="s">
        <v>95</v>
      </c>
      <c r="Q9" s="62">
        <v>1</v>
      </c>
      <c r="R9" s="69" t="s">
        <v>87</v>
      </c>
      <c r="S9" s="59" t="s">
        <v>96</v>
      </c>
      <c r="T9" s="59" t="s">
        <v>97</v>
      </c>
      <c r="U9" s="67" t="s">
        <v>87</v>
      </c>
      <c r="V9" s="67" t="s">
        <v>87</v>
      </c>
      <c r="W9" s="69" t="s">
        <v>87</v>
      </c>
      <c r="X9" s="69" t="s">
        <v>87</v>
      </c>
      <c r="Y9" s="44" t="s">
        <v>99</v>
      </c>
    </row>
    <row r="10" spans="1:25" ht="16.5">
      <c r="A10" s="4">
        <v>7</v>
      </c>
      <c r="B10" s="7" t="s">
        <v>21</v>
      </c>
      <c r="C10" s="58">
        <f t="shared" si="0"/>
        <v>5</v>
      </c>
      <c r="D10" s="58">
        <f t="shared" si="1"/>
        <v>4</v>
      </c>
      <c r="E10" s="58">
        <f t="shared" si="2"/>
        <v>0</v>
      </c>
      <c r="F10" s="58">
        <f t="shared" si="3"/>
        <v>0</v>
      </c>
      <c r="G10" s="65">
        <f t="shared" si="4"/>
        <v>8</v>
      </c>
      <c r="H10" s="60">
        <v>1</v>
      </c>
      <c r="I10" s="67" t="s">
        <v>87</v>
      </c>
      <c r="J10" s="62">
        <v>1</v>
      </c>
      <c r="K10" s="62">
        <v>1</v>
      </c>
      <c r="L10" s="59" t="s">
        <v>97</v>
      </c>
      <c r="M10" s="59" t="s">
        <v>97</v>
      </c>
      <c r="N10" s="63" t="s">
        <v>107</v>
      </c>
      <c r="O10" s="59" t="s">
        <v>96</v>
      </c>
      <c r="P10" s="72" t="s">
        <v>96</v>
      </c>
      <c r="Q10" s="62">
        <v>1</v>
      </c>
      <c r="R10" s="62" t="s">
        <v>87</v>
      </c>
      <c r="S10" s="59" t="s">
        <v>96</v>
      </c>
      <c r="T10" s="69" t="s">
        <v>87</v>
      </c>
      <c r="U10" s="67" t="s">
        <v>87</v>
      </c>
      <c r="V10" s="67" t="s">
        <v>87</v>
      </c>
      <c r="W10" s="59" t="s">
        <v>97</v>
      </c>
      <c r="X10" s="59" t="s">
        <v>97</v>
      </c>
      <c r="Y10" s="77" t="s">
        <v>96</v>
      </c>
    </row>
    <row r="11" spans="1:25" ht="16.5">
      <c r="A11" s="4">
        <v>8</v>
      </c>
      <c r="B11" s="7" t="s">
        <v>22</v>
      </c>
      <c r="C11" s="65">
        <f t="shared" si="0"/>
        <v>7</v>
      </c>
      <c r="D11" s="58">
        <f t="shared" si="1"/>
        <v>4</v>
      </c>
      <c r="E11" s="58">
        <f t="shared" si="2"/>
        <v>2</v>
      </c>
      <c r="F11" s="58">
        <f t="shared" si="3"/>
        <v>0</v>
      </c>
      <c r="G11" s="58">
        <f t="shared" si="4"/>
        <v>0</v>
      </c>
      <c r="H11" s="60">
        <v>1</v>
      </c>
      <c r="I11" s="67" t="s">
        <v>87</v>
      </c>
      <c r="J11" s="62" t="s">
        <v>110</v>
      </c>
      <c r="K11" s="69" t="s">
        <v>108</v>
      </c>
      <c r="L11" s="66" t="s">
        <v>87</v>
      </c>
      <c r="M11" s="62">
        <v>2</v>
      </c>
      <c r="N11" s="69" t="s">
        <v>87</v>
      </c>
      <c r="O11" s="69" t="s">
        <v>109</v>
      </c>
      <c r="P11" s="61">
        <v>2</v>
      </c>
      <c r="Q11" s="62">
        <v>1</v>
      </c>
      <c r="R11" s="62">
        <v>1</v>
      </c>
      <c r="S11" s="62">
        <v>1</v>
      </c>
      <c r="T11" s="69" t="s">
        <v>87</v>
      </c>
      <c r="U11" s="67" t="s">
        <v>114</v>
      </c>
      <c r="V11" s="67" t="s">
        <v>87</v>
      </c>
      <c r="W11" s="62" t="s">
        <v>110</v>
      </c>
      <c r="X11" s="69" t="s">
        <v>87</v>
      </c>
      <c r="Y11" s="78" t="s">
        <v>87</v>
      </c>
    </row>
    <row r="12" spans="1:25" ht="16.5">
      <c r="A12" s="4">
        <v>9</v>
      </c>
      <c r="B12" s="7" t="s">
        <v>23</v>
      </c>
      <c r="C12" s="65">
        <f t="shared" si="0"/>
        <v>14</v>
      </c>
      <c r="D12" s="58">
        <f t="shared" si="1"/>
        <v>1</v>
      </c>
      <c r="E12" s="58">
        <f t="shared" si="2"/>
        <v>3</v>
      </c>
      <c r="F12" s="58">
        <f t="shared" si="3"/>
        <v>0</v>
      </c>
      <c r="G12" s="58">
        <f t="shared" si="4"/>
        <v>0</v>
      </c>
      <c r="H12" s="62">
        <v>2</v>
      </c>
      <c r="I12" s="67" t="s">
        <v>87</v>
      </c>
      <c r="J12" s="67" t="s">
        <v>87</v>
      </c>
      <c r="K12" s="69" t="s">
        <v>87</v>
      </c>
      <c r="L12" s="66" t="s">
        <v>87</v>
      </c>
      <c r="M12" s="62">
        <v>2</v>
      </c>
      <c r="N12" s="69" t="s">
        <v>87</v>
      </c>
      <c r="O12" s="62">
        <v>1</v>
      </c>
      <c r="P12" s="68" t="s">
        <v>87</v>
      </c>
      <c r="Q12" s="69" t="s">
        <v>87</v>
      </c>
      <c r="R12" s="69" t="s">
        <v>87</v>
      </c>
      <c r="S12" s="69" t="s">
        <v>87</v>
      </c>
      <c r="T12" s="69" t="s">
        <v>87</v>
      </c>
      <c r="U12" s="67" t="s">
        <v>87</v>
      </c>
      <c r="V12" s="67" t="s">
        <v>87</v>
      </c>
      <c r="W12" s="69" t="s">
        <v>87</v>
      </c>
      <c r="X12" s="62">
        <v>2</v>
      </c>
      <c r="Y12" s="78" t="s">
        <v>87</v>
      </c>
    </row>
    <row r="13" spans="1:25" ht="16.5">
      <c r="A13" s="4">
        <v>10</v>
      </c>
      <c r="B13" s="7" t="s">
        <v>67</v>
      </c>
      <c r="C13" s="58">
        <f t="shared" si="0"/>
        <v>2</v>
      </c>
      <c r="D13" s="65">
        <f t="shared" si="1"/>
        <v>8</v>
      </c>
      <c r="E13" s="58">
        <f t="shared" si="2"/>
        <v>1</v>
      </c>
      <c r="F13" s="58">
        <f t="shared" si="3"/>
        <v>1</v>
      </c>
      <c r="G13" s="58">
        <f t="shared" si="4"/>
        <v>0</v>
      </c>
      <c r="H13" s="69" t="s">
        <v>117</v>
      </c>
      <c r="I13" s="67" t="s">
        <v>87</v>
      </c>
      <c r="J13" s="62">
        <v>1</v>
      </c>
      <c r="K13" s="62">
        <v>1</v>
      </c>
      <c r="L13" s="62">
        <v>3</v>
      </c>
      <c r="M13" s="62" t="s">
        <v>111</v>
      </c>
      <c r="N13" s="62">
        <v>1</v>
      </c>
      <c r="O13" s="62">
        <v>1</v>
      </c>
      <c r="P13" s="62" t="s">
        <v>130</v>
      </c>
      <c r="Q13" s="62">
        <v>1</v>
      </c>
      <c r="R13" s="62">
        <v>1</v>
      </c>
      <c r="S13" s="62">
        <v>1</v>
      </c>
      <c r="T13" s="62" t="s">
        <v>129</v>
      </c>
      <c r="U13" s="67" t="s">
        <v>115</v>
      </c>
      <c r="V13" s="67" t="s">
        <v>87</v>
      </c>
      <c r="W13" s="62">
        <v>1</v>
      </c>
      <c r="X13" s="62">
        <v>2</v>
      </c>
      <c r="Y13" s="76" t="s">
        <v>118</v>
      </c>
    </row>
    <row r="14" spans="1:25" ht="16.5">
      <c r="A14" s="4">
        <v>11</v>
      </c>
      <c r="B14" s="7" t="s">
        <v>24</v>
      </c>
      <c r="C14" s="58">
        <f t="shared" si="0"/>
        <v>5</v>
      </c>
      <c r="D14" s="65">
        <f t="shared" si="1"/>
        <v>11</v>
      </c>
      <c r="E14" s="58">
        <f t="shared" si="2"/>
        <v>0</v>
      </c>
      <c r="F14" s="58">
        <f t="shared" si="3"/>
        <v>0</v>
      </c>
      <c r="G14" s="58">
        <f t="shared" si="4"/>
        <v>0</v>
      </c>
      <c r="H14" s="62">
        <v>1</v>
      </c>
      <c r="I14" s="67" t="s">
        <v>87</v>
      </c>
      <c r="J14" s="62">
        <v>1</v>
      </c>
      <c r="K14" s="62">
        <v>1</v>
      </c>
      <c r="L14" s="62">
        <v>1</v>
      </c>
      <c r="M14" s="62" t="s">
        <v>111</v>
      </c>
      <c r="N14" s="62">
        <v>1</v>
      </c>
      <c r="O14" s="62">
        <v>1</v>
      </c>
      <c r="P14" s="62" t="s">
        <v>130</v>
      </c>
      <c r="Q14" s="62">
        <v>1</v>
      </c>
      <c r="R14" s="62">
        <v>1</v>
      </c>
      <c r="S14" s="62">
        <v>1</v>
      </c>
      <c r="T14" s="62">
        <v>1</v>
      </c>
      <c r="U14" s="67" t="s">
        <v>87</v>
      </c>
      <c r="V14" s="67" t="s">
        <v>87</v>
      </c>
      <c r="W14" s="62">
        <v>1</v>
      </c>
      <c r="X14" s="69" t="s">
        <v>87</v>
      </c>
      <c r="Y14" s="78" t="s">
        <v>87</v>
      </c>
    </row>
    <row r="15" spans="1:25" ht="16.5">
      <c r="A15" s="4">
        <v>12</v>
      </c>
      <c r="B15" s="7" t="s">
        <v>14</v>
      </c>
      <c r="C15" s="58">
        <f t="shared" si="0"/>
        <v>2</v>
      </c>
      <c r="D15" s="65">
        <f t="shared" si="1"/>
        <v>11</v>
      </c>
      <c r="E15" s="58">
        <f t="shared" si="2"/>
        <v>1</v>
      </c>
      <c r="F15" s="58">
        <f t="shared" si="3"/>
        <v>1</v>
      </c>
      <c r="G15" s="58">
        <f t="shared" si="4"/>
        <v>0</v>
      </c>
      <c r="H15" s="62">
        <v>1</v>
      </c>
      <c r="I15" s="67" t="s">
        <v>87</v>
      </c>
      <c r="J15" s="62">
        <v>1</v>
      </c>
      <c r="K15" s="62">
        <v>1</v>
      </c>
      <c r="L15" s="62">
        <v>1</v>
      </c>
      <c r="M15" s="62">
        <v>3</v>
      </c>
      <c r="N15" s="62" t="s">
        <v>113</v>
      </c>
      <c r="O15" s="62">
        <v>1</v>
      </c>
      <c r="P15" s="62" t="s">
        <v>112</v>
      </c>
      <c r="Q15" s="62">
        <v>1</v>
      </c>
      <c r="R15" s="62">
        <v>1</v>
      </c>
      <c r="S15" s="62">
        <v>1</v>
      </c>
      <c r="T15" s="62">
        <v>1</v>
      </c>
      <c r="U15" s="16">
        <v>1</v>
      </c>
      <c r="V15" s="67" t="s">
        <v>87</v>
      </c>
      <c r="W15" s="62">
        <v>1</v>
      </c>
      <c r="X15" s="62">
        <v>2</v>
      </c>
      <c r="Y15" s="76" t="s">
        <v>119</v>
      </c>
    </row>
    <row r="16" spans="1:25" ht="16.5">
      <c r="A16" s="53"/>
      <c r="B16" s="11" t="s">
        <v>64</v>
      </c>
      <c r="C16" s="56"/>
      <c r="D16" s="56"/>
      <c r="E16" s="56"/>
      <c r="F16" s="56"/>
      <c r="G16" s="56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44"/>
    </row>
    <row r="17" spans="1:25" ht="16.5">
      <c r="A17" s="4">
        <v>13</v>
      </c>
      <c r="B17" s="7" t="s">
        <v>25</v>
      </c>
      <c r="C17" s="65">
        <f aca="true" t="shared" si="5" ref="C17:C26">COUNTIF(H17:Y17,"×")</f>
        <v>16</v>
      </c>
      <c r="D17" s="58">
        <f aca="true" t="shared" si="6" ref="D17:D26">COUNTIF(H17:Y17,"1")</f>
        <v>1</v>
      </c>
      <c r="E17" s="58">
        <f aca="true" t="shared" si="7" ref="E17:E26">COUNTIF(H17:Y17,"2")</f>
        <v>0</v>
      </c>
      <c r="F17" s="58">
        <f aca="true" t="shared" si="8" ref="F17:F26">COUNTIF(H17:Y17,"3")</f>
        <v>0</v>
      </c>
      <c r="G17" s="58">
        <f aca="true" t="shared" si="9" ref="G17:G26">COUNTIF(H17:Y17,"-")+COUNTIF(H17:Y17,"ー")</f>
        <v>0</v>
      </c>
      <c r="H17" s="66" t="s">
        <v>87</v>
      </c>
      <c r="I17" s="67" t="s">
        <v>87</v>
      </c>
      <c r="J17" s="67" t="s">
        <v>87</v>
      </c>
      <c r="K17" s="62">
        <v>1</v>
      </c>
      <c r="L17" s="66" t="s">
        <v>87</v>
      </c>
      <c r="M17" s="69" t="s">
        <v>87</v>
      </c>
      <c r="N17" s="69" t="s">
        <v>105</v>
      </c>
      <c r="O17" s="69" t="s">
        <v>87</v>
      </c>
      <c r="P17" s="69" t="s">
        <v>87</v>
      </c>
      <c r="Q17" s="69" t="s">
        <v>87</v>
      </c>
      <c r="R17" s="69" t="s">
        <v>87</v>
      </c>
      <c r="S17" s="69" t="s">
        <v>87</v>
      </c>
      <c r="T17" s="69" t="s">
        <v>87</v>
      </c>
      <c r="U17" s="67" t="s">
        <v>87</v>
      </c>
      <c r="V17" s="67" t="s">
        <v>87</v>
      </c>
      <c r="W17" s="69" t="s">
        <v>87</v>
      </c>
      <c r="X17" s="69" t="s">
        <v>87</v>
      </c>
      <c r="Y17" s="76" t="s">
        <v>87</v>
      </c>
    </row>
    <row r="18" spans="1:25" ht="16.5">
      <c r="A18" s="4">
        <v>14</v>
      </c>
      <c r="B18" s="7" t="s">
        <v>27</v>
      </c>
      <c r="C18" s="65">
        <f t="shared" si="5"/>
        <v>8</v>
      </c>
      <c r="D18" s="65">
        <f t="shared" si="6"/>
        <v>7</v>
      </c>
      <c r="E18" s="58">
        <f t="shared" si="7"/>
        <v>0</v>
      </c>
      <c r="F18" s="58">
        <f t="shared" si="8"/>
        <v>0</v>
      </c>
      <c r="G18" s="58">
        <f t="shared" si="9"/>
        <v>0</v>
      </c>
      <c r="H18" s="66" t="s">
        <v>87</v>
      </c>
      <c r="I18" s="67" t="s">
        <v>87</v>
      </c>
      <c r="J18" s="62">
        <v>1</v>
      </c>
      <c r="K18" s="69" t="s">
        <v>87</v>
      </c>
      <c r="L18" s="62">
        <v>1</v>
      </c>
      <c r="M18" s="62">
        <v>123</v>
      </c>
      <c r="N18" s="69" t="s">
        <v>105</v>
      </c>
      <c r="O18" s="62">
        <v>1</v>
      </c>
      <c r="P18" s="62" t="s">
        <v>131</v>
      </c>
      <c r="Q18" s="69" t="s">
        <v>87</v>
      </c>
      <c r="R18" s="62">
        <v>1</v>
      </c>
      <c r="S18" s="62">
        <v>1</v>
      </c>
      <c r="T18" s="62">
        <v>1</v>
      </c>
      <c r="U18" s="67" t="s">
        <v>87</v>
      </c>
      <c r="V18" s="67" t="s">
        <v>87</v>
      </c>
      <c r="W18" s="62">
        <v>1</v>
      </c>
      <c r="X18" s="69" t="s">
        <v>87</v>
      </c>
      <c r="Y18" s="76" t="s">
        <v>87</v>
      </c>
    </row>
    <row r="19" spans="1:25" ht="16.5">
      <c r="A19" s="4">
        <v>15</v>
      </c>
      <c r="B19" s="7" t="s">
        <v>28</v>
      </c>
      <c r="C19" s="65">
        <f t="shared" si="5"/>
        <v>13</v>
      </c>
      <c r="D19" s="58">
        <f t="shared" si="6"/>
        <v>3</v>
      </c>
      <c r="E19" s="58">
        <f t="shared" si="7"/>
        <v>1</v>
      </c>
      <c r="F19" s="58">
        <f t="shared" si="8"/>
        <v>0</v>
      </c>
      <c r="G19" s="58">
        <f t="shared" si="9"/>
        <v>0</v>
      </c>
      <c r="H19" s="66" t="s">
        <v>87</v>
      </c>
      <c r="I19" s="67" t="s">
        <v>87</v>
      </c>
      <c r="J19" s="67" t="s">
        <v>87</v>
      </c>
      <c r="K19" s="69" t="s">
        <v>87</v>
      </c>
      <c r="L19" s="66" t="s">
        <v>87</v>
      </c>
      <c r="M19" s="62">
        <v>12</v>
      </c>
      <c r="N19" s="69" t="s">
        <v>87</v>
      </c>
      <c r="O19" s="62">
        <v>1</v>
      </c>
      <c r="P19" s="69" t="s">
        <v>87</v>
      </c>
      <c r="Q19" s="69" t="s">
        <v>87</v>
      </c>
      <c r="R19" s="62">
        <v>1</v>
      </c>
      <c r="S19" s="62">
        <v>1</v>
      </c>
      <c r="T19" s="69" t="s">
        <v>87</v>
      </c>
      <c r="U19" s="67" t="s">
        <v>87</v>
      </c>
      <c r="V19" s="67" t="s">
        <v>87</v>
      </c>
      <c r="W19" s="69" t="s">
        <v>87</v>
      </c>
      <c r="X19" s="62">
        <v>2</v>
      </c>
      <c r="Y19" s="76" t="s">
        <v>87</v>
      </c>
    </row>
    <row r="20" spans="1:25" ht="16.5">
      <c r="A20" s="4">
        <v>16</v>
      </c>
      <c r="B20" s="7" t="s">
        <v>29</v>
      </c>
      <c r="C20" s="65">
        <f t="shared" si="5"/>
        <v>8</v>
      </c>
      <c r="D20" s="58">
        <f t="shared" si="6"/>
        <v>5</v>
      </c>
      <c r="E20" s="58">
        <f t="shared" si="7"/>
        <v>1</v>
      </c>
      <c r="F20" s="58">
        <f t="shared" si="8"/>
        <v>0</v>
      </c>
      <c r="G20" s="58">
        <f t="shared" si="9"/>
        <v>0</v>
      </c>
      <c r="H20" s="66" t="s">
        <v>87</v>
      </c>
      <c r="I20" s="67" t="s">
        <v>87</v>
      </c>
      <c r="J20" s="67" t="s">
        <v>87</v>
      </c>
      <c r="K20" s="69" t="s">
        <v>106</v>
      </c>
      <c r="L20" s="62">
        <v>1</v>
      </c>
      <c r="M20" s="62">
        <v>123</v>
      </c>
      <c r="N20" s="69" t="s">
        <v>105</v>
      </c>
      <c r="O20" s="62">
        <v>1</v>
      </c>
      <c r="P20" s="62" t="s">
        <v>132</v>
      </c>
      <c r="Q20" s="69" t="s">
        <v>87</v>
      </c>
      <c r="R20" s="62">
        <v>1</v>
      </c>
      <c r="S20" s="62">
        <v>1</v>
      </c>
      <c r="T20" s="69" t="s">
        <v>87</v>
      </c>
      <c r="U20" s="67" t="s">
        <v>87</v>
      </c>
      <c r="V20" s="67" t="s">
        <v>87</v>
      </c>
      <c r="W20" s="62">
        <v>1</v>
      </c>
      <c r="X20" s="62">
        <v>2</v>
      </c>
      <c r="Y20" s="76" t="s">
        <v>87</v>
      </c>
    </row>
    <row r="21" spans="1:25" ht="16.5">
      <c r="A21" s="4">
        <v>17</v>
      </c>
      <c r="B21" s="7" t="s">
        <v>30</v>
      </c>
      <c r="C21" s="65">
        <f t="shared" si="5"/>
        <v>11</v>
      </c>
      <c r="D21" s="58">
        <f t="shared" si="6"/>
        <v>3</v>
      </c>
      <c r="E21" s="58">
        <f t="shared" si="7"/>
        <v>0</v>
      </c>
      <c r="F21" s="58">
        <f t="shared" si="8"/>
        <v>0</v>
      </c>
      <c r="G21" s="58">
        <f t="shared" si="9"/>
        <v>3</v>
      </c>
      <c r="H21" s="69" t="s">
        <v>87</v>
      </c>
      <c r="I21" s="67" t="s">
        <v>87</v>
      </c>
      <c r="J21" s="67" t="s">
        <v>87</v>
      </c>
      <c r="K21" s="59" t="s">
        <v>99</v>
      </c>
      <c r="L21" s="66" t="s">
        <v>87</v>
      </c>
      <c r="M21" s="69" t="s">
        <v>87</v>
      </c>
      <c r="N21" s="69" t="s">
        <v>105</v>
      </c>
      <c r="O21" s="62">
        <v>1</v>
      </c>
      <c r="P21" s="59" t="s">
        <v>96</v>
      </c>
      <c r="Q21" s="69" t="s">
        <v>87</v>
      </c>
      <c r="R21" s="69" t="s">
        <v>87</v>
      </c>
      <c r="S21" s="62">
        <v>1</v>
      </c>
      <c r="T21" s="59" t="s">
        <v>95</v>
      </c>
      <c r="U21" s="67" t="s">
        <v>87</v>
      </c>
      <c r="V21" s="67" t="s">
        <v>87</v>
      </c>
      <c r="W21" s="62">
        <v>1</v>
      </c>
      <c r="X21" s="69" t="s">
        <v>87</v>
      </c>
      <c r="Y21" s="76" t="s">
        <v>87</v>
      </c>
    </row>
    <row r="22" spans="1:25" ht="16.5">
      <c r="A22" s="4">
        <v>18</v>
      </c>
      <c r="B22" s="7" t="s">
        <v>31</v>
      </c>
      <c r="C22" s="65">
        <f t="shared" si="5"/>
        <v>11</v>
      </c>
      <c r="D22" s="58">
        <f t="shared" si="6"/>
        <v>3</v>
      </c>
      <c r="E22" s="58">
        <f t="shared" si="7"/>
        <v>0</v>
      </c>
      <c r="F22" s="58">
        <f t="shared" si="8"/>
        <v>0</v>
      </c>
      <c r="G22" s="58">
        <f t="shared" si="9"/>
        <v>4</v>
      </c>
      <c r="H22" s="59" t="s">
        <v>96</v>
      </c>
      <c r="I22" s="67" t="s">
        <v>87</v>
      </c>
      <c r="J22" s="67" t="s">
        <v>87</v>
      </c>
      <c r="K22" s="59" t="s">
        <v>97</v>
      </c>
      <c r="L22" s="59" t="s">
        <v>100</v>
      </c>
      <c r="M22" s="62">
        <v>1</v>
      </c>
      <c r="N22" s="69" t="s">
        <v>87</v>
      </c>
      <c r="O22" s="62">
        <v>1</v>
      </c>
      <c r="P22" s="59" t="s">
        <v>96</v>
      </c>
      <c r="Q22" s="69" t="s">
        <v>87</v>
      </c>
      <c r="R22" s="62">
        <v>1</v>
      </c>
      <c r="S22" s="69" t="s">
        <v>87</v>
      </c>
      <c r="T22" s="69" t="s">
        <v>87</v>
      </c>
      <c r="U22" s="67" t="s">
        <v>87</v>
      </c>
      <c r="V22" s="67" t="s">
        <v>87</v>
      </c>
      <c r="W22" s="69" t="s">
        <v>87</v>
      </c>
      <c r="X22" s="69" t="s">
        <v>87</v>
      </c>
      <c r="Y22" s="78" t="s">
        <v>87</v>
      </c>
    </row>
    <row r="23" spans="1:25" ht="16.5">
      <c r="A23" s="4">
        <v>19</v>
      </c>
      <c r="B23" s="7" t="s">
        <v>125</v>
      </c>
      <c r="C23" s="65">
        <f t="shared" si="5"/>
        <v>10</v>
      </c>
      <c r="D23" s="58">
        <f t="shared" si="6"/>
        <v>5</v>
      </c>
      <c r="E23" s="58">
        <f t="shared" si="7"/>
        <v>2</v>
      </c>
      <c r="F23" s="58">
        <f t="shared" si="8"/>
        <v>0</v>
      </c>
      <c r="G23" s="58">
        <f t="shared" si="9"/>
        <v>1</v>
      </c>
      <c r="H23" s="66" t="s">
        <v>87</v>
      </c>
      <c r="I23" s="67" t="s">
        <v>87</v>
      </c>
      <c r="J23" s="62">
        <v>1</v>
      </c>
      <c r="K23" s="69" t="s">
        <v>87</v>
      </c>
      <c r="L23" s="66" t="s">
        <v>87</v>
      </c>
      <c r="M23" s="62">
        <v>2</v>
      </c>
      <c r="N23" s="69" t="s">
        <v>87</v>
      </c>
      <c r="O23" s="62">
        <v>1</v>
      </c>
      <c r="P23" s="59" t="s">
        <v>96</v>
      </c>
      <c r="Q23" s="69" t="s">
        <v>87</v>
      </c>
      <c r="R23" s="69" t="s">
        <v>87</v>
      </c>
      <c r="S23" s="62">
        <v>1</v>
      </c>
      <c r="T23" s="62">
        <v>1</v>
      </c>
      <c r="U23" s="67" t="s">
        <v>87</v>
      </c>
      <c r="V23" s="67" t="s">
        <v>87</v>
      </c>
      <c r="W23" s="62">
        <v>1</v>
      </c>
      <c r="X23" s="62">
        <v>2</v>
      </c>
      <c r="Y23" s="76" t="s">
        <v>87</v>
      </c>
    </row>
    <row r="24" spans="1:25" ht="16.5">
      <c r="A24" s="4">
        <v>20</v>
      </c>
      <c r="B24" s="7" t="s">
        <v>33</v>
      </c>
      <c r="C24" s="65">
        <f t="shared" si="5"/>
        <v>9</v>
      </c>
      <c r="D24" s="58">
        <f t="shared" si="6"/>
        <v>7</v>
      </c>
      <c r="E24" s="58">
        <f t="shared" si="7"/>
        <v>2</v>
      </c>
      <c r="F24" s="58">
        <f t="shared" si="8"/>
        <v>0</v>
      </c>
      <c r="G24" s="58">
        <f t="shared" si="9"/>
        <v>0</v>
      </c>
      <c r="H24" s="69" t="s">
        <v>87</v>
      </c>
      <c r="I24" s="67" t="s">
        <v>87</v>
      </c>
      <c r="J24" s="62">
        <v>1</v>
      </c>
      <c r="K24" s="69" t="s">
        <v>87</v>
      </c>
      <c r="L24" s="62">
        <v>1</v>
      </c>
      <c r="M24" s="62">
        <v>2</v>
      </c>
      <c r="N24" s="69" t="s">
        <v>87</v>
      </c>
      <c r="O24" s="62">
        <v>1</v>
      </c>
      <c r="P24" s="62">
        <v>2</v>
      </c>
      <c r="Q24" s="69" t="s">
        <v>87</v>
      </c>
      <c r="R24" s="62">
        <v>1</v>
      </c>
      <c r="S24" s="62">
        <v>1</v>
      </c>
      <c r="T24" s="62">
        <v>1</v>
      </c>
      <c r="U24" s="67" t="s">
        <v>87</v>
      </c>
      <c r="V24" s="67" t="s">
        <v>87</v>
      </c>
      <c r="W24" s="62">
        <v>1</v>
      </c>
      <c r="X24" s="69" t="s">
        <v>87</v>
      </c>
      <c r="Y24" s="76" t="s">
        <v>87</v>
      </c>
    </row>
    <row r="25" spans="1:25" ht="16.5">
      <c r="A25" s="4">
        <v>21</v>
      </c>
      <c r="B25" s="7" t="s">
        <v>34</v>
      </c>
      <c r="C25" s="58">
        <f t="shared" si="5"/>
        <v>6</v>
      </c>
      <c r="D25" s="65">
        <f t="shared" si="6"/>
        <v>7</v>
      </c>
      <c r="E25" s="58">
        <f t="shared" si="7"/>
        <v>3</v>
      </c>
      <c r="F25" s="58">
        <f t="shared" si="8"/>
        <v>0</v>
      </c>
      <c r="G25" s="58">
        <f t="shared" si="9"/>
        <v>0</v>
      </c>
      <c r="H25" s="69" t="s">
        <v>87</v>
      </c>
      <c r="I25" s="67" t="s">
        <v>87</v>
      </c>
      <c r="J25" s="62">
        <v>1</v>
      </c>
      <c r="K25" s="69" t="s">
        <v>104</v>
      </c>
      <c r="L25" s="62">
        <v>1</v>
      </c>
      <c r="M25" s="62">
        <v>2</v>
      </c>
      <c r="N25" s="69" t="s">
        <v>87</v>
      </c>
      <c r="O25" s="62">
        <v>1</v>
      </c>
      <c r="P25" s="62">
        <v>2</v>
      </c>
      <c r="Q25" s="69" t="s">
        <v>87</v>
      </c>
      <c r="R25" s="62">
        <v>1</v>
      </c>
      <c r="S25" s="62">
        <v>1</v>
      </c>
      <c r="T25" s="62">
        <v>1</v>
      </c>
      <c r="U25" s="16" t="s">
        <v>114</v>
      </c>
      <c r="V25" s="67" t="s">
        <v>87</v>
      </c>
      <c r="W25" s="62">
        <v>1</v>
      </c>
      <c r="X25" s="62">
        <v>2</v>
      </c>
      <c r="Y25" s="76" t="s">
        <v>87</v>
      </c>
    </row>
    <row r="26" spans="1:25" ht="16.5">
      <c r="A26" s="4">
        <v>22</v>
      </c>
      <c r="B26" s="7" t="s">
        <v>35</v>
      </c>
      <c r="C26" s="58">
        <f t="shared" si="5"/>
        <v>2</v>
      </c>
      <c r="D26" s="65">
        <f t="shared" si="6"/>
        <v>11</v>
      </c>
      <c r="E26" s="58">
        <f t="shared" si="7"/>
        <v>1</v>
      </c>
      <c r="F26" s="58">
        <f t="shared" si="8"/>
        <v>0</v>
      </c>
      <c r="G26" s="58">
        <f t="shared" si="9"/>
        <v>0</v>
      </c>
      <c r="H26" s="62">
        <v>1</v>
      </c>
      <c r="I26" s="67" t="s">
        <v>87</v>
      </c>
      <c r="J26" s="62">
        <v>1</v>
      </c>
      <c r="K26" s="62">
        <v>1</v>
      </c>
      <c r="L26" s="62">
        <v>1</v>
      </c>
      <c r="M26" s="62" t="s">
        <v>123</v>
      </c>
      <c r="N26" s="62">
        <v>1</v>
      </c>
      <c r="O26" s="62">
        <v>1</v>
      </c>
      <c r="P26" s="62" t="s">
        <v>132</v>
      </c>
      <c r="Q26" s="62">
        <v>1</v>
      </c>
      <c r="R26" s="62">
        <v>1</v>
      </c>
      <c r="S26" s="62">
        <v>1</v>
      </c>
      <c r="T26" s="62">
        <v>1</v>
      </c>
      <c r="U26" s="16" t="s">
        <v>116</v>
      </c>
      <c r="V26" s="67" t="s">
        <v>87</v>
      </c>
      <c r="W26" s="62">
        <v>1</v>
      </c>
      <c r="X26" s="62">
        <v>2</v>
      </c>
      <c r="Y26" s="76" t="s">
        <v>120</v>
      </c>
    </row>
    <row r="27" spans="1:25" ht="16.5">
      <c r="A27" s="53"/>
      <c r="B27" s="57" t="s">
        <v>65</v>
      </c>
      <c r="C27" s="56"/>
      <c r="D27" s="56"/>
      <c r="E27" s="56"/>
      <c r="F27" s="56"/>
      <c r="G27" s="56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44"/>
    </row>
    <row r="28" spans="1:25" ht="16.5">
      <c r="A28" s="51">
        <v>23</v>
      </c>
      <c r="B28" s="10" t="s">
        <v>36</v>
      </c>
      <c r="C28" s="65">
        <f aca="true" t="shared" si="10" ref="C28:C36">COUNTIF(H28:Y28,"×")</f>
        <v>13</v>
      </c>
      <c r="D28" s="58">
        <f aca="true" t="shared" si="11" ref="D28:D36">COUNTIF(H28:Y28,"1")</f>
        <v>0</v>
      </c>
      <c r="E28" s="58">
        <f aca="true" t="shared" si="12" ref="E28:E36">COUNTIF(H28:Y28,"2")</f>
        <v>0</v>
      </c>
      <c r="F28" s="58">
        <f aca="true" t="shared" si="13" ref="F28:F36">COUNTIF(H28:Y28,"3")</f>
        <v>0</v>
      </c>
      <c r="G28" s="58">
        <f aca="true" t="shared" si="14" ref="G28:G36">COUNTIF(H28:Y28,"-")+COUNTIF(H28:Y28,"ー")</f>
        <v>5</v>
      </c>
      <c r="H28" s="69" t="s">
        <v>87</v>
      </c>
      <c r="I28" s="67" t="s">
        <v>87</v>
      </c>
      <c r="J28" s="67" t="s">
        <v>87</v>
      </c>
      <c r="K28" s="69" t="s">
        <v>87</v>
      </c>
      <c r="L28" s="59" t="s">
        <v>97</v>
      </c>
      <c r="M28" s="59" t="s">
        <v>97</v>
      </c>
      <c r="N28" s="69" t="s">
        <v>87</v>
      </c>
      <c r="O28" s="69" t="s">
        <v>87</v>
      </c>
      <c r="P28" s="69" t="s">
        <v>87</v>
      </c>
      <c r="Q28" s="69" t="s">
        <v>87</v>
      </c>
      <c r="R28" s="69" t="s">
        <v>87</v>
      </c>
      <c r="S28" s="69" t="s">
        <v>87</v>
      </c>
      <c r="T28" s="59" t="s">
        <v>95</v>
      </c>
      <c r="U28" s="67" t="s">
        <v>87</v>
      </c>
      <c r="V28" s="59" t="s">
        <v>100</v>
      </c>
      <c r="W28" s="69" t="s">
        <v>87</v>
      </c>
      <c r="X28" s="69" t="s">
        <v>87</v>
      </c>
      <c r="Y28" s="77" t="s">
        <v>96</v>
      </c>
    </row>
    <row r="29" spans="1:25" ht="16.5">
      <c r="A29" s="51">
        <v>24</v>
      </c>
      <c r="B29" s="10" t="s">
        <v>37</v>
      </c>
      <c r="C29" s="65">
        <f t="shared" si="10"/>
        <v>12</v>
      </c>
      <c r="D29" s="58">
        <f t="shared" si="11"/>
        <v>0</v>
      </c>
      <c r="E29" s="58">
        <f t="shared" si="12"/>
        <v>0</v>
      </c>
      <c r="F29" s="58">
        <f t="shared" si="13"/>
        <v>0</v>
      </c>
      <c r="G29" s="58">
        <f t="shared" si="14"/>
        <v>6</v>
      </c>
      <c r="H29" s="69" t="s">
        <v>87</v>
      </c>
      <c r="I29" s="67" t="s">
        <v>87</v>
      </c>
      <c r="J29" s="67" t="s">
        <v>87</v>
      </c>
      <c r="K29" s="69" t="s">
        <v>87</v>
      </c>
      <c r="L29" s="59" t="s">
        <v>100</v>
      </c>
      <c r="M29" s="59" t="s">
        <v>97</v>
      </c>
      <c r="N29" s="69" t="s">
        <v>87</v>
      </c>
      <c r="O29" s="69" t="s">
        <v>87</v>
      </c>
      <c r="P29" s="59" t="s">
        <v>96</v>
      </c>
      <c r="Q29" s="69" t="s">
        <v>87</v>
      </c>
      <c r="R29" s="69" t="s">
        <v>87</v>
      </c>
      <c r="S29" s="69" t="s">
        <v>87</v>
      </c>
      <c r="T29" s="59" t="s">
        <v>97</v>
      </c>
      <c r="U29" s="67" t="s">
        <v>87</v>
      </c>
      <c r="V29" s="59" t="s">
        <v>97</v>
      </c>
      <c r="W29" s="69" t="s">
        <v>87</v>
      </c>
      <c r="X29" s="69" t="s">
        <v>87</v>
      </c>
      <c r="Y29" s="77" t="s">
        <v>95</v>
      </c>
    </row>
    <row r="30" spans="1:25" ht="16.5">
      <c r="A30" s="51">
        <v>25</v>
      </c>
      <c r="B30" s="10" t="s">
        <v>48</v>
      </c>
      <c r="C30" s="65">
        <f t="shared" si="10"/>
        <v>17</v>
      </c>
      <c r="D30" s="58">
        <f t="shared" si="11"/>
        <v>0</v>
      </c>
      <c r="E30" s="58">
        <f t="shared" si="12"/>
        <v>0</v>
      </c>
      <c r="F30" s="58">
        <f t="shared" si="13"/>
        <v>0</v>
      </c>
      <c r="G30" s="58">
        <f t="shared" si="14"/>
        <v>1</v>
      </c>
      <c r="H30" s="69" t="s">
        <v>87</v>
      </c>
      <c r="I30" s="67" t="s">
        <v>87</v>
      </c>
      <c r="J30" s="67" t="s">
        <v>87</v>
      </c>
      <c r="K30" s="69" t="s">
        <v>87</v>
      </c>
      <c r="L30" s="69" t="s">
        <v>87</v>
      </c>
      <c r="M30" s="69" t="s">
        <v>87</v>
      </c>
      <c r="N30" s="69" t="s">
        <v>87</v>
      </c>
      <c r="O30" s="69" t="s">
        <v>87</v>
      </c>
      <c r="P30" s="69" t="s">
        <v>87</v>
      </c>
      <c r="Q30" s="69" t="s">
        <v>87</v>
      </c>
      <c r="R30" s="69" t="s">
        <v>87</v>
      </c>
      <c r="S30" s="69" t="s">
        <v>87</v>
      </c>
      <c r="T30" s="69" t="s">
        <v>87</v>
      </c>
      <c r="U30" s="67" t="s">
        <v>87</v>
      </c>
      <c r="V30" s="59" t="s">
        <v>97</v>
      </c>
      <c r="W30" s="69" t="s">
        <v>87</v>
      </c>
      <c r="X30" s="69" t="s">
        <v>87</v>
      </c>
      <c r="Y30" s="78" t="s">
        <v>87</v>
      </c>
    </row>
    <row r="31" spans="1:25" ht="16.5">
      <c r="A31" s="52">
        <v>26</v>
      </c>
      <c r="B31" s="7" t="s">
        <v>49</v>
      </c>
      <c r="C31" s="65">
        <f t="shared" si="10"/>
        <v>15</v>
      </c>
      <c r="D31" s="58">
        <f t="shared" si="11"/>
        <v>2</v>
      </c>
      <c r="E31" s="58">
        <f t="shared" si="12"/>
        <v>0</v>
      </c>
      <c r="F31" s="58">
        <f t="shared" si="13"/>
        <v>0</v>
      </c>
      <c r="G31" s="58">
        <f t="shared" si="14"/>
        <v>1</v>
      </c>
      <c r="H31" s="69" t="s">
        <v>87</v>
      </c>
      <c r="I31" s="67" t="s">
        <v>87</v>
      </c>
      <c r="J31" s="67" t="s">
        <v>87</v>
      </c>
      <c r="K31" s="69" t="s">
        <v>87</v>
      </c>
      <c r="L31" s="69" t="s">
        <v>87</v>
      </c>
      <c r="M31" s="62">
        <v>1</v>
      </c>
      <c r="N31" s="69" t="s">
        <v>87</v>
      </c>
      <c r="O31" s="62">
        <v>1</v>
      </c>
      <c r="P31" s="59" t="s">
        <v>96</v>
      </c>
      <c r="Q31" s="69" t="s">
        <v>87</v>
      </c>
      <c r="R31" s="69" t="s">
        <v>87</v>
      </c>
      <c r="S31" s="69" t="s">
        <v>87</v>
      </c>
      <c r="T31" s="69" t="s">
        <v>87</v>
      </c>
      <c r="U31" s="67" t="s">
        <v>87</v>
      </c>
      <c r="V31" s="67" t="s">
        <v>87</v>
      </c>
      <c r="W31" s="69" t="s">
        <v>87</v>
      </c>
      <c r="X31" s="69" t="s">
        <v>87</v>
      </c>
      <c r="Y31" s="78" t="s">
        <v>87</v>
      </c>
    </row>
    <row r="32" spans="1:25" ht="16.5">
      <c r="A32" s="52">
        <v>27</v>
      </c>
      <c r="B32" s="7" t="s">
        <v>50</v>
      </c>
      <c r="C32" s="65">
        <f t="shared" si="10"/>
        <v>10</v>
      </c>
      <c r="D32" s="58">
        <f t="shared" si="11"/>
        <v>0</v>
      </c>
      <c r="E32" s="58">
        <f t="shared" si="12"/>
        <v>0</v>
      </c>
      <c r="F32" s="58">
        <f t="shared" si="13"/>
        <v>0</v>
      </c>
      <c r="G32" s="58">
        <f t="shared" si="14"/>
        <v>8</v>
      </c>
      <c r="H32" s="69" t="s">
        <v>87</v>
      </c>
      <c r="I32" s="67" t="s">
        <v>87</v>
      </c>
      <c r="J32" s="59" t="s">
        <v>96</v>
      </c>
      <c r="K32" s="69" t="s">
        <v>87</v>
      </c>
      <c r="L32" s="59" t="s">
        <v>97</v>
      </c>
      <c r="M32" s="59" t="s">
        <v>100</v>
      </c>
      <c r="N32" s="59" t="s">
        <v>95</v>
      </c>
      <c r="O32" s="69" t="s">
        <v>87</v>
      </c>
      <c r="P32" s="59" t="s">
        <v>99</v>
      </c>
      <c r="Q32" s="69" t="s">
        <v>87</v>
      </c>
      <c r="R32" s="69" t="s">
        <v>87</v>
      </c>
      <c r="S32" s="59" t="s">
        <v>96</v>
      </c>
      <c r="T32" s="69" t="s">
        <v>87</v>
      </c>
      <c r="U32" s="67" t="s">
        <v>87</v>
      </c>
      <c r="V32" s="59" t="s">
        <v>97</v>
      </c>
      <c r="W32" s="69" t="s">
        <v>87</v>
      </c>
      <c r="X32" s="69" t="s">
        <v>87</v>
      </c>
      <c r="Y32" s="77" t="s">
        <v>95</v>
      </c>
    </row>
    <row r="33" spans="1:25" ht="16.5">
      <c r="A33" s="52">
        <v>28</v>
      </c>
      <c r="B33" s="7" t="s">
        <v>51</v>
      </c>
      <c r="C33" s="58">
        <f t="shared" si="10"/>
        <v>6</v>
      </c>
      <c r="D33" s="58">
        <f t="shared" si="11"/>
        <v>2</v>
      </c>
      <c r="E33" s="58">
        <f t="shared" si="12"/>
        <v>2</v>
      </c>
      <c r="F33" s="58">
        <f t="shared" si="13"/>
        <v>0</v>
      </c>
      <c r="G33" s="65">
        <f t="shared" si="14"/>
        <v>8</v>
      </c>
      <c r="H33" s="62">
        <v>2</v>
      </c>
      <c r="I33" s="67" t="s">
        <v>87</v>
      </c>
      <c r="J33" s="59" t="s">
        <v>96</v>
      </c>
      <c r="K33" s="69" t="s">
        <v>87</v>
      </c>
      <c r="L33" s="59" t="s">
        <v>99</v>
      </c>
      <c r="M33" s="59" t="s">
        <v>100</v>
      </c>
      <c r="N33" s="59" t="s">
        <v>100</v>
      </c>
      <c r="O33" s="62">
        <v>1</v>
      </c>
      <c r="P33" s="59" t="s">
        <v>95</v>
      </c>
      <c r="Q33" s="62">
        <v>2</v>
      </c>
      <c r="R33" s="62">
        <v>1</v>
      </c>
      <c r="S33" s="59" t="s">
        <v>95</v>
      </c>
      <c r="T33" s="69" t="s">
        <v>87</v>
      </c>
      <c r="U33" s="67" t="s">
        <v>87</v>
      </c>
      <c r="V33" s="59" t="s">
        <v>99</v>
      </c>
      <c r="W33" s="69" t="s">
        <v>87</v>
      </c>
      <c r="X33" s="69" t="s">
        <v>87</v>
      </c>
      <c r="Y33" s="77" t="s">
        <v>95</v>
      </c>
    </row>
    <row r="34" spans="1:25" ht="16.5">
      <c r="A34" s="52">
        <v>29</v>
      </c>
      <c r="B34" s="7" t="s">
        <v>52</v>
      </c>
      <c r="C34" s="65">
        <f t="shared" si="10"/>
        <v>16</v>
      </c>
      <c r="D34" s="58">
        <f t="shared" si="11"/>
        <v>1</v>
      </c>
      <c r="E34" s="58">
        <f t="shared" si="12"/>
        <v>1</v>
      </c>
      <c r="F34" s="58">
        <f t="shared" si="13"/>
        <v>0</v>
      </c>
      <c r="G34" s="58">
        <f t="shared" si="14"/>
        <v>0</v>
      </c>
      <c r="H34" s="69" t="s">
        <v>87</v>
      </c>
      <c r="I34" s="67" t="s">
        <v>87</v>
      </c>
      <c r="J34" s="67" t="s">
        <v>87</v>
      </c>
      <c r="K34" s="69" t="s">
        <v>87</v>
      </c>
      <c r="L34" s="69" t="s">
        <v>87</v>
      </c>
      <c r="M34" s="69" t="s">
        <v>87</v>
      </c>
      <c r="N34" s="69" t="s">
        <v>87</v>
      </c>
      <c r="O34" s="69" t="s">
        <v>87</v>
      </c>
      <c r="P34" s="69" t="s">
        <v>87</v>
      </c>
      <c r="Q34" s="62">
        <v>2</v>
      </c>
      <c r="R34" s="69" t="s">
        <v>87</v>
      </c>
      <c r="S34" s="69" t="s">
        <v>87</v>
      </c>
      <c r="T34" s="69" t="s">
        <v>87</v>
      </c>
      <c r="U34" s="67" t="s">
        <v>87</v>
      </c>
      <c r="V34" s="62">
        <v>1</v>
      </c>
      <c r="W34" s="69" t="s">
        <v>87</v>
      </c>
      <c r="X34" s="69" t="s">
        <v>87</v>
      </c>
      <c r="Y34" s="78" t="s">
        <v>87</v>
      </c>
    </row>
    <row r="35" spans="1:25" ht="16.5">
      <c r="A35" s="52">
        <v>30</v>
      </c>
      <c r="B35" s="7" t="s">
        <v>53</v>
      </c>
      <c r="C35" s="65">
        <f t="shared" si="10"/>
        <v>16</v>
      </c>
      <c r="D35" s="58">
        <f t="shared" si="11"/>
        <v>1</v>
      </c>
      <c r="E35" s="58">
        <f t="shared" si="12"/>
        <v>1</v>
      </c>
      <c r="F35" s="58">
        <f t="shared" si="13"/>
        <v>0</v>
      </c>
      <c r="G35" s="58">
        <f t="shared" si="14"/>
        <v>0</v>
      </c>
      <c r="H35" s="69" t="s">
        <v>87</v>
      </c>
      <c r="I35" s="67" t="s">
        <v>87</v>
      </c>
      <c r="J35" s="67" t="s">
        <v>87</v>
      </c>
      <c r="K35" s="69" t="s">
        <v>87</v>
      </c>
      <c r="L35" s="62">
        <v>1</v>
      </c>
      <c r="M35" s="69" t="s">
        <v>87</v>
      </c>
      <c r="N35" s="69" t="s">
        <v>87</v>
      </c>
      <c r="O35" s="69" t="s">
        <v>87</v>
      </c>
      <c r="P35" s="69" t="s">
        <v>87</v>
      </c>
      <c r="Q35" s="62">
        <v>2</v>
      </c>
      <c r="R35" s="69" t="s">
        <v>87</v>
      </c>
      <c r="S35" s="69" t="s">
        <v>87</v>
      </c>
      <c r="T35" s="69" t="s">
        <v>87</v>
      </c>
      <c r="U35" s="67" t="s">
        <v>87</v>
      </c>
      <c r="V35" s="67" t="s">
        <v>87</v>
      </c>
      <c r="W35" s="69" t="s">
        <v>87</v>
      </c>
      <c r="X35" s="69" t="s">
        <v>87</v>
      </c>
      <c r="Y35" s="78" t="s">
        <v>87</v>
      </c>
    </row>
    <row r="36" spans="1:25" ht="16.5">
      <c r="A36" s="52">
        <v>31</v>
      </c>
      <c r="B36" s="7" t="s">
        <v>54</v>
      </c>
      <c r="C36" s="65">
        <f t="shared" si="10"/>
        <v>7</v>
      </c>
      <c r="D36" s="58">
        <f t="shared" si="11"/>
        <v>5</v>
      </c>
      <c r="E36" s="58">
        <f t="shared" si="12"/>
        <v>0</v>
      </c>
      <c r="F36" s="58">
        <f t="shared" si="13"/>
        <v>0</v>
      </c>
      <c r="G36" s="58">
        <f t="shared" si="14"/>
        <v>6</v>
      </c>
      <c r="H36" s="59" t="s">
        <v>100</v>
      </c>
      <c r="I36" s="67" t="s">
        <v>87</v>
      </c>
      <c r="J36" s="62">
        <v>1</v>
      </c>
      <c r="K36" s="69" t="s">
        <v>87</v>
      </c>
      <c r="L36" s="59" t="s">
        <v>95</v>
      </c>
      <c r="M36" s="62">
        <v>1</v>
      </c>
      <c r="N36" s="69" t="s">
        <v>87</v>
      </c>
      <c r="O36" s="59" t="s">
        <v>100</v>
      </c>
      <c r="P36" s="59" t="s">
        <v>100</v>
      </c>
      <c r="Q36" s="62">
        <v>1</v>
      </c>
      <c r="R36" s="59" t="s">
        <v>100</v>
      </c>
      <c r="S36" s="59" t="s">
        <v>100</v>
      </c>
      <c r="T36" s="62">
        <v>1</v>
      </c>
      <c r="U36" s="67" t="s">
        <v>87</v>
      </c>
      <c r="V36" s="67" t="s">
        <v>87</v>
      </c>
      <c r="W36" s="69" t="s">
        <v>87</v>
      </c>
      <c r="X36" s="62">
        <v>1</v>
      </c>
      <c r="Y36" s="78" t="s">
        <v>87</v>
      </c>
    </row>
    <row r="37" spans="1:25" ht="16.5">
      <c r="A37" s="53"/>
      <c r="B37" s="11" t="s">
        <v>66</v>
      </c>
      <c r="C37" s="56"/>
      <c r="D37" s="56"/>
      <c r="E37" s="56"/>
      <c r="F37" s="56"/>
      <c r="G37" s="56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44"/>
    </row>
    <row r="38" spans="1:25" ht="16.5">
      <c r="A38" s="52">
        <v>32</v>
      </c>
      <c r="B38" s="7" t="s">
        <v>13</v>
      </c>
      <c r="C38" s="58">
        <f aca="true" t="shared" si="15" ref="C38:C47">COUNTIF(H38:Y38,"×")</f>
        <v>0</v>
      </c>
      <c r="D38" s="65">
        <f aca="true" t="shared" si="16" ref="D38:D47">COUNTIF(H38:Y38,"1")</f>
        <v>17</v>
      </c>
      <c r="E38" s="58">
        <f aca="true" t="shared" si="17" ref="E38:E47">COUNTIF(H38:Y38,"2")</f>
        <v>0</v>
      </c>
      <c r="F38" s="58">
        <f aca="true" t="shared" si="18" ref="F38:F47">COUNTIF(H38:Y38,"3")</f>
        <v>0</v>
      </c>
      <c r="G38" s="58">
        <f aca="true" t="shared" si="19" ref="G38:G47">COUNTIF(H38:Y38,"-")+COUNTIF(H38:Y38,"ー")</f>
        <v>1</v>
      </c>
      <c r="H38" s="62">
        <v>1</v>
      </c>
      <c r="I38" s="62">
        <v>1</v>
      </c>
      <c r="J38" s="62">
        <v>1</v>
      </c>
      <c r="K38" s="62">
        <v>1</v>
      </c>
      <c r="L38" s="62">
        <v>1</v>
      </c>
      <c r="M38" s="62">
        <v>1</v>
      </c>
      <c r="N38" s="62">
        <v>1</v>
      </c>
      <c r="O38" s="59" t="s">
        <v>102</v>
      </c>
      <c r="P38" s="62">
        <v>1</v>
      </c>
      <c r="Q38" s="62">
        <v>1</v>
      </c>
      <c r="R38" s="62">
        <v>1</v>
      </c>
      <c r="S38" s="62">
        <v>1</v>
      </c>
      <c r="T38" s="62">
        <v>1</v>
      </c>
      <c r="U38" s="16">
        <v>1</v>
      </c>
      <c r="V38" s="62">
        <v>1</v>
      </c>
      <c r="W38" s="62">
        <v>1</v>
      </c>
      <c r="X38" s="62">
        <v>1</v>
      </c>
      <c r="Y38" s="55">
        <v>1</v>
      </c>
    </row>
    <row r="39" spans="1:25" ht="16.5">
      <c r="A39" s="52">
        <v>33</v>
      </c>
      <c r="B39" s="7" t="s">
        <v>12</v>
      </c>
      <c r="C39" s="58">
        <f t="shared" si="15"/>
        <v>0</v>
      </c>
      <c r="D39" s="65">
        <f t="shared" si="16"/>
        <v>16</v>
      </c>
      <c r="E39" s="58">
        <f t="shared" si="17"/>
        <v>0</v>
      </c>
      <c r="F39" s="58">
        <f t="shared" si="18"/>
        <v>0</v>
      </c>
      <c r="G39" s="58">
        <f t="shared" si="19"/>
        <v>1</v>
      </c>
      <c r="H39" s="62">
        <v>1</v>
      </c>
      <c r="I39" s="62">
        <v>1</v>
      </c>
      <c r="J39" s="62">
        <v>1</v>
      </c>
      <c r="K39" s="62">
        <v>1</v>
      </c>
      <c r="L39" s="62">
        <v>1</v>
      </c>
      <c r="M39" s="62">
        <v>1</v>
      </c>
      <c r="N39" s="62">
        <v>1</v>
      </c>
      <c r="O39" s="59" t="s">
        <v>102</v>
      </c>
      <c r="P39" s="62">
        <v>1</v>
      </c>
      <c r="Q39" s="62">
        <v>1</v>
      </c>
      <c r="R39" s="62">
        <v>1</v>
      </c>
      <c r="S39" s="62">
        <v>1</v>
      </c>
      <c r="T39" s="62">
        <v>1</v>
      </c>
      <c r="U39" s="16">
        <v>1</v>
      </c>
      <c r="V39" s="62">
        <v>1</v>
      </c>
      <c r="W39" s="62">
        <v>1</v>
      </c>
      <c r="X39" s="62">
        <v>1</v>
      </c>
      <c r="Y39" s="78" t="s">
        <v>122</v>
      </c>
    </row>
    <row r="40" spans="1:25" ht="16.5">
      <c r="A40" s="52">
        <v>34</v>
      </c>
      <c r="B40" s="7" t="s">
        <v>55</v>
      </c>
      <c r="C40" s="58">
        <f t="shared" si="15"/>
        <v>5</v>
      </c>
      <c r="D40" s="65">
        <f t="shared" si="16"/>
        <v>10</v>
      </c>
      <c r="E40" s="58">
        <f t="shared" si="17"/>
        <v>0</v>
      </c>
      <c r="F40" s="58">
        <f t="shared" si="18"/>
        <v>0</v>
      </c>
      <c r="G40" s="58">
        <f t="shared" si="19"/>
        <v>2</v>
      </c>
      <c r="H40" s="69" t="s">
        <v>87</v>
      </c>
      <c r="I40" s="67" t="s">
        <v>87</v>
      </c>
      <c r="J40" s="62">
        <v>1</v>
      </c>
      <c r="K40" s="62">
        <v>1</v>
      </c>
      <c r="L40" s="62">
        <v>1</v>
      </c>
      <c r="M40" s="62">
        <v>1</v>
      </c>
      <c r="N40" s="69" t="s">
        <v>126</v>
      </c>
      <c r="O40" s="59" t="s">
        <v>95</v>
      </c>
      <c r="P40" s="69" t="s">
        <v>89</v>
      </c>
      <c r="Q40" s="62">
        <v>1</v>
      </c>
      <c r="R40" s="62">
        <v>1</v>
      </c>
      <c r="S40" s="59" t="s">
        <v>100</v>
      </c>
      <c r="T40" s="62">
        <v>1</v>
      </c>
      <c r="U40" s="67" t="s">
        <v>87</v>
      </c>
      <c r="V40" s="67" t="s">
        <v>103</v>
      </c>
      <c r="W40" s="62">
        <v>1</v>
      </c>
      <c r="X40" s="62">
        <v>1</v>
      </c>
      <c r="Y40" s="55">
        <v>1</v>
      </c>
    </row>
    <row r="41" spans="1:25" ht="16.5">
      <c r="A41" s="52">
        <v>35</v>
      </c>
      <c r="B41" s="7" t="s">
        <v>56</v>
      </c>
      <c r="C41" s="65">
        <f t="shared" si="15"/>
        <v>14</v>
      </c>
      <c r="D41" s="58">
        <f t="shared" si="16"/>
        <v>3</v>
      </c>
      <c r="E41" s="58">
        <f t="shared" si="17"/>
        <v>1</v>
      </c>
      <c r="F41" s="58">
        <f t="shared" si="18"/>
        <v>0</v>
      </c>
      <c r="G41" s="58">
        <f t="shared" si="19"/>
        <v>0</v>
      </c>
      <c r="H41" s="69" t="s">
        <v>87</v>
      </c>
      <c r="I41" s="67" t="s">
        <v>87</v>
      </c>
      <c r="J41" s="67" t="s">
        <v>87</v>
      </c>
      <c r="K41" s="62">
        <v>1</v>
      </c>
      <c r="L41" s="69" t="s">
        <v>87</v>
      </c>
      <c r="M41" s="69" t="s">
        <v>87</v>
      </c>
      <c r="N41" s="69" t="s">
        <v>87</v>
      </c>
      <c r="O41" s="69" t="s">
        <v>87</v>
      </c>
      <c r="P41" s="69" t="s">
        <v>87</v>
      </c>
      <c r="Q41" s="62">
        <v>2</v>
      </c>
      <c r="R41" s="62">
        <v>1</v>
      </c>
      <c r="S41" s="69" t="s">
        <v>87</v>
      </c>
      <c r="T41" s="62">
        <v>1</v>
      </c>
      <c r="U41" s="67" t="s">
        <v>87</v>
      </c>
      <c r="V41" s="67" t="s">
        <v>87</v>
      </c>
      <c r="W41" s="69" t="s">
        <v>87</v>
      </c>
      <c r="X41" s="69" t="s">
        <v>87</v>
      </c>
      <c r="Y41" s="78" t="s">
        <v>87</v>
      </c>
    </row>
    <row r="42" spans="1:25" ht="16.5">
      <c r="A42" s="52">
        <v>36</v>
      </c>
      <c r="B42" s="7" t="s">
        <v>57</v>
      </c>
      <c r="C42" s="65">
        <f t="shared" si="15"/>
        <v>11</v>
      </c>
      <c r="D42" s="58">
        <f t="shared" si="16"/>
        <v>5</v>
      </c>
      <c r="E42" s="58">
        <f t="shared" si="17"/>
        <v>1</v>
      </c>
      <c r="F42" s="58">
        <f t="shared" si="18"/>
        <v>0</v>
      </c>
      <c r="G42" s="58">
        <f t="shared" si="19"/>
        <v>0</v>
      </c>
      <c r="H42" s="69" t="s">
        <v>87</v>
      </c>
      <c r="I42" s="67" t="s">
        <v>87</v>
      </c>
      <c r="J42" s="69" t="s">
        <v>87</v>
      </c>
      <c r="K42" s="62">
        <v>1</v>
      </c>
      <c r="L42" s="69" t="s">
        <v>87</v>
      </c>
      <c r="M42" s="62">
        <v>1</v>
      </c>
      <c r="N42" s="69" t="s">
        <v>87</v>
      </c>
      <c r="O42" s="69" t="s">
        <v>87</v>
      </c>
      <c r="P42" s="69" t="s">
        <v>87</v>
      </c>
      <c r="Q42" s="62">
        <v>2</v>
      </c>
      <c r="R42" s="62">
        <v>1</v>
      </c>
      <c r="S42" s="69" t="s">
        <v>87</v>
      </c>
      <c r="T42" s="62">
        <v>1</v>
      </c>
      <c r="U42" s="67" t="s">
        <v>87</v>
      </c>
      <c r="V42" s="67" t="s">
        <v>87</v>
      </c>
      <c r="W42" s="62">
        <v>1</v>
      </c>
      <c r="X42" s="69" t="s">
        <v>87</v>
      </c>
      <c r="Y42" s="78" t="s">
        <v>121</v>
      </c>
    </row>
    <row r="43" spans="1:25" ht="16.5">
      <c r="A43" s="52">
        <v>37</v>
      </c>
      <c r="B43" s="7" t="s">
        <v>58</v>
      </c>
      <c r="C43" s="58">
        <f t="shared" si="15"/>
        <v>3</v>
      </c>
      <c r="D43" s="65">
        <f t="shared" si="16"/>
        <v>14</v>
      </c>
      <c r="E43" s="58">
        <f t="shared" si="17"/>
        <v>1</v>
      </c>
      <c r="F43" s="58">
        <f t="shared" si="18"/>
        <v>0</v>
      </c>
      <c r="G43" s="58">
        <f t="shared" si="19"/>
        <v>0</v>
      </c>
      <c r="H43" s="69" t="s">
        <v>87</v>
      </c>
      <c r="I43" s="62">
        <v>1</v>
      </c>
      <c r="J43" s="62">
        <v>1</v>
      </c>
      <c r="K43" s="62">
        <v>1</v>
      </c>
      <c r="L43" s="62">
        <v>1</v>
      </c>
      <c r="M43" s="62">
        <v>1</v>
      </c>
      <c r="N43" s="69" t="s">
        <v>87</v>
      </c>
      <c r="O43" s="62">
        <v>1</v>
      </c>
      <c r="P43" s="62">
        <v>2</v>
      </c>
      <c r="Q43" s="62">
        <v>1</v>
      </c>
      <c r="R43" s="62">
        <v>1</v>
      </c>
      <c r="S43" s="69" t="s">
        <v>87</v>
      </c>
      <c r="T43" s="62">
        <v>1</v>
      </c>
      <c r="U43" s="16">
        <v>1</v>
      </c>
      <c r="V43" s="62">
        <v>1</v>
      </c>
      <c r="W43" s="62">
        <v>1</v>
      </c>
      <c r="X43" s="62">
        <v>1</v>
      </c>
      <c r="Y43" s="43">
        <v>1</v>
      </c>
    </row>
    <row r="44" spans="1:25" ht="16.5">
      <c r="A44" s="52">
        <v>38</v>
      </c>
      <c r="B44" s="7" t="s">
        <v>59</v>
      </c>
      <c r="C44" s="65">
        <f t="shared" si="15"/>
        <v>16</v>
      </c>
      <c r="D44" s="58">
        <f t="shared" si="16"/>
        <v>0</v>
      </c>
      <c r="E44" s="58">
        <f t="shared" si="17"/>
        <v>0</v>
      </c>
      <c r="F44" s="58">
        <f t="shared" si="18"/>
        <v>0</v>
      </c>
      <c r="G44" s="58">
        <f t="shared" si="19"/>
        <v>2</v>
      </c>
      <c r="H44" s="69" t="s">
        <v>87</v>
      </c>
      <c r="I44" s="67" t="s">
        <v>87</v>
      </c>
      <c r="J44" s="67" t="s">
        <v>87</v>
      </c>
      <c r="K44" s="69" t="s">
        <v>87</v>
      </c>
      <c r="L44" s="69" t="s">
        <v>87</v>
      </c>
      <c r="M44" s="69" t="s">
        <v>87</v>
      </c>
      <c r="N44" s="69" t="s">
        <v>87</v>
      </c>
      <c r="O44" s="69" t="s">
        <v>87</v>
      </c>
      <c r="P44" s="69" t="s">
        <v>87</v>
      </c>
      <c r="Q44" s="69" t="s">
        <v>87</v>
      </c>
      <c r="R44" s="69" t="s">
        <v>87</v>
      </c>
      <c r="S44" s="59" t="s">
        <v>96</v>
      </c>
      <c r="T44" s="69" t="s">
        <v>87</v>
      </c>
      <c r="U44" s="67" t="s">
        <v>87</v>
      </c>
      <c r="V44" s="67" t="s">
        <v>87</v>
      </c>
      <c r="W44" s="69" t="s">
        <v>87</v>
      </c>
      <c r="X44" s="69" t="s">
        <v>87</v>
      </c>
      <c r="Y44" s="77" t="s">
        <v>96</v>
      </c>
    </row>
    <row r="45" spans="1:25" ht="16.5">
      <c r="A45" s="52">
        <v>39</v>
      </c>
      <c r="B45" s="7" t="s">
        <v>60</v>
      </c>
      <c r="C45" s="65">
        <f t="shared" si="15"/>
        <v>15</v>
      </c>
      <c r="D45" s="58">
        <f t="shared" si="16"/>
        <v>1</v>
      </c>
      <c r="E45" s="58">
        <f t="shared" si="17"/>
        <v>0</v>
      </c>
      <c r="F45" s="58">
        <f t="shared" si="18"/>
        <v>0</v>
      </c>
      <c r="G45" s="58">
        <f t="shared" si="19"/>
        <v>1</v>
      </c>
      <c r="H45" s="69" t="s">
        <v>87</v>
      </c>
      <c r="I45" s="67" t="s">
        <v>87</v>
      </c>
      <c r="J45" s="67" t="s">
        <v>87</v>
      </c>
      <c r="K45" s="69" t="s">
        <v>87</v>
      </c>
      <c r="L45" s="69" t="s">
        <v>87</v>
      </c>
      <c r="M45" s="69" t="s">
        <v>87</v>
      </c>
      <c r="N45" s="69" t="s">
        <v>87</v>
      </c>
      <c r="O45" s="62">
        <v>1</v>
      </c>
      <c r="P45" s="69" t="s">
        <v>87</v>
      </c>
      <c r="Q45" s="69" t="s">
        <v>87</v>
      </c>
      <c r="R45" s="69" t="s">
        <v>87</v>
      </c>
      <c r="S45" s="59" t="s">
        <v>95</v>
      </c>
      <c r="T45" s="69" t="s">
        <v>87</v>
      </c>
      <c r="U45" s="67" t="s">
        <v>87</v>
      </c>
      <c r="V45" s="67" t="s">
        <v>87</v>
      </c>
      <c r="W45" s="69" t="s">
        <v>87</v>
      </c>
      <c r="X45" s="69" t="s">
        <v>87</v>
      </c>
      <c r="Y45" s="78" t="s">
        <v>121</v>
      </c>
    </row>
    <row r="46" spans="1:25" ht="16.5">
      <c r="A46" s="52">
        <v>40</v>
      </c>
      <c r="B46" s="7" t="s">
        <v>61</v>
      </c>
      <c r="C46" s="65">
        <f t="shared" si="15"/>
        <v>13</v>
      </c>
      <c r="D46" s="58">
        <f t="shared" si="16"/>
        <v>1</v>
      </c>
      <c r="E46" s="58">
        <f t="shared" si="17"/>
        <v>2</v>
      </c>
      <c r="F46" s="58">
        <f t="shared" si="18"/>
        <v>0</v>
      </c>
      <c r="G46" s="58">
        <f t="shared" si="19"/>
        <v>2</v>
      </c>
      <c r="H46" s="69" t="s">
        <v>87</v>
      </c>
      <c r="I46" s="67" t="s">
        <v>87</v>
      </c>
      <c r="J46" s="67" t="s">
        <v>87</v>
      </c>
      <c r="K46" s="69" t="s">
        <v>87</v>
      </c>
      <c r="L46" s="69" t="s">
        <v>87</v>
      </c>
      <c r="M46" s="62">
        <v>2</v>
      </c>
      <c r="N46" s="69" t="s">
        <v>87</v>
      </c>
      <c r="O46" s="62">
        <v>1</v>
      </c>
      <c r="P46" s="62">
        <v>2</v>
      </c>
      <c r="Q46" s="69" t="s">
        <v>87</v>
      </c>
      <c r="R46" s="69" t="s">
        <v>87</v>
      </c>
      <c r="S46" s="59" t="s">
        <v>99</v>
      </c>
      <c r="T46" s="69" t="s">
        <v>87</v>
      </c>
      <c r="U46" s="67" t="s">
        <v>87</v>
      </c>
      <c r="V46" s="67" t="s">
        <v>87</v>
      </c>
      <c r="W46" s="69" t="s">
        <v>87</v>
      </c>
      <c r="X46" s="69" t="s">
        <v>87</v>
      </c>
      <c r="Y46" s="77" t="s">
        <v>95</v>
      </c>
    </row>
    <row r="47" spans="1:25" ht="18" thickBot="1">
      <c r="A47" s="54">
        <v>41</v>
      </c>
      <c r="B47" s="12" t="s">
        <v>62</v>
      </c>
      <c r="C47" s="65">
        <f t="shared" si="15"/>
        <v>15</v>
      </c>
      <c r="D47" s="58">
        <f t="shared" si="16"/>
        <v>1</v>
      </c>
      <c r="E47" s="58">
        <f t="shared" si="17"/>
        <v>1</v>
      </c>
      <c r="F47" s="58">
        <f t="shared" si="18"/>
        <v>0</v>
      </c>
      <c r="G47" s="58">
        <f t="shared" si="19"/>
        <v>1</v>
      </c>
      <c r="H47" s="70" t="s">
        <v>87</v>
      </c>
      <c r="I47" s="71" t="s">
        <v>87</v>
      </c>
      <c r="J47" s="71" t="s">
        <v>87</v>
      </c>
      <c r="K47" s="70" t="s">
        <v>87</v>
      </c>
      <c r="L47" s="70" t="s">
        <v>87</v>
      </c>
      <c r="M47" s="64">
        <v>2</v>
      </c>
      <c r="N47" s="70" t="s">
        <v>87</v>
      </c>
      <c r="O47" s="64">
        <v>1</v>
      </c>
      <c r="P47" s="70" t="s">
        <v>87</v>
      </c>
      <c r="Q47" s="70" t="s">
        <v>87</v>
      </c>
      <c r="R47" s="70" t="s">
        <v>87</v>
      </c>
      <c r="S47" s="73" t="s">
        <v>96</v>
      </c>
      <c r="T47" s="70" t="s">
        <v>87</v>
      </c>
      <c r="U47" s="71" t="s">
        <v>87</v>
      </c>
      <c r="V47" s="71" t="s">
        <v>87</v>
      </c>
      <c r="W47" s="70" t="s">
        <v>87</v>
      </c>
      <c r="X47" s="70" t="s">
        <v>87</v>
      </c>
      <c r="Y47" s="79" t="s">
        <v>87</v>
      </c>
    </row>
    <row r="48" ht="13.5" thickBot="1"/>
    <row r="49" spans="2:25" ht="16.5">
      <c r="B49" s="41" t="s">
        <v>8</v>
      </c>
      <c r="H49" s="42">
        <v>20676</v>
      </c>
      <c r="I49" s="31">
        <v>19949</v>
      </c>
      <c r="J49" s="31">
        <v>19801</v>
      </c>
      <c r="K49" s="42">
        <v>16000</v>
      </c>
      <c r="L49" s="46">
        <v>13501</v>
      </c>
      <c r="M49" s="48">
        <v>10974</v>
      </c>
      <c r="N49" s="42">
        <v>10764</v>
      </c>
      <c r="O49" s="45">
        <v>10162</v>
      </c>
      <c r="P49" s="48">
        <v>9850</v>
      </c>
      <c r="Q49" s="31">
        <v>8652</v>
      </c>
      <c r="R49" s="31">
        <v>8480</v>
      </c>
      <c r="S49" s="31">
        <v>5684</v>
      </c>
      <c r="T49" s="31">
        <v>4000</v>
      </c>
      <c r="U49" s="42">
        <v>3416</v>
      </c>
      <c r="V49" s="31">
        <v>3000</v>
      </c>
      <c r="W49" s="31">
        <v>1982</v>
      </c>
      <c r="X49" s="31">
        <f>824+136+12</f>
        <v>972</v>
      </c>
      <c r="Y49" s="31">
        <v>220</v>
      </c>
    </row>
    <row r="50" spans="2:25" ht="18" thickBot="1">
      <c r="B50" s="41" t="s">
        <v>9</v>
      </c>
      <c r="H50" s="32">
        <v>10</v>
      </c>
      <c r="I50" s="32">
        <v>36</v>
      </c>
      <c r="J50" s="32">
        <v>31</v>
      </c>
      <c r="K50" s="32" t="s">
        <v>127</v>
      </c>
      <c r="L50" s="47">
        <v>20</v>
      </c>
      <c r="M50" s="32" t="s">
        <v>101</v>
      </c>
      <c r="N50" s="32">
        <v>191</v>
      </c>
      <c r="O50" s="32">
        <v>9</v>
      </c>
      <c r="P50" s="32">
        <v>5</v>
      </c>
      <c r="Q50" s="32">
        <v>80</v>
      </c>
      <c r="R50" s="32">
        <v>11</v>
      </c>
      <c r="S50" s="32">
        <v>10</v>
      </c>
      <c r="T50" s="32">
        <v>8</v>
      </c>
      <c r="U50" s="32">
        <v>16</v>
      </c>
      <c r="V50" s="32">
        <v>6</v>
      </c>
      <c r="W50" s="32">
        <v>3</v>
      </c>
      <c r="X50" s="32">
        <v>8</v>
      </c>
      <c r="Y50" s="32">
        <v>5</v>
      </c>
    </row>
    <row r="51" spans="11:13" ht="13.5">
      <c r="K51" s="74" t="s">
        <v>128</v>
      </c>
      <c r="M51" s="49"/>
    </row>
    <row r="54" spans="3:25" ht="12.75">
      <c r="C54" s="65"/>
      <c r="D54" s="102" t="s">
        <v>1</v>
      </c>
      <c r="E54" s="103"/>
      <c r="F54" s="103"/>
      <c r="G54" s="102"/>
      <c r="H54" s="99"/>
      <c r="I54" s="100" t="s">
        <v>0</v>
      </c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spans="4:7" ht="12.75">
      <c r="D55" s="104"/>
      <c r="E55" s="104"/>
      <c r="F55" s="104"/>
      <c r="G55" s="104"/>
    </row>
    <row r="56" spans="3:7" ht="12.75">
      <c r="C56" s="105" t="s">
        <v>2</v>
      </c>
      <c r="D56" s="105"/>
      <c r="E56" s="105"/>
      <c r="F56" s="105"/>
      <c r="G56" s="105"/>
    </row>
    <row r="58" spans="3:25" ht="12.75">
      <c r="C58" s="101" t="s">
        <v>3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3:25" ht="12.75">
      <c r="C59" s="101" t="s">
        <v>4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3:25" ht="12.75">
      <c r="C60" s="101" t="s">
        <v>5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</sheetData>
  <mergeCells count="13">
    <mergeCell ref="I54:Y54"/>
    <mergeCell ref="D54:G55"/>
    <mergeCell ref="C56:G56"/>
    <mergeCell ref="C58:Y58"/>
    <mergeCell ref="C59:Y59"/>
    <mergeCell ref="C60:Y60"/>
    <mergeCell ref="G1:G2"/>
    <mergeCell ref="B1:B2"/>
    <mergeCell ref="C1:C2"/>
    <mergeCell ref="A1:A2"/>
    <mergeCell ref="D1:D2"/>
    <mergeCell ref="E1:E2"/>
    <mergeCell ref="F1:F2"/>
  </mergeCells>
  <printOptions/>
  <pageMargins left="0.6300000000000001" right="0.4600000000000001" top="0.98" bottom="0.98" header="0.51" footer="0.51"/>
  <pageSetup orientation="landscape" paperSize="10" scale="75"/>
  <headerFooter alignWithMargins="0">
    <oddHeader>&amp;L2010研修分科会&amp;C第2回課題　アウトソーシング状況（学生数の規模順）&amp;R2010.7.9</oddHeader>
  </headerFooter>
  <rowBreaks count="1" manualBreakCount="1">
    <brk id="26" max="16383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900000000000001" right="0.7900000000000001" top="0.98" bottom="0.98" header="0.51" footer="0.51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JWU-hs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 真理子</dc:creator>
  <cp:keywords/>
  <dc:description/>
  <cp:lastModifiedBy>高野 真理子</cp:lastModifiedBy>
  <cp:lastPrinted>2010-06-09T06:34:19Z</cp:lastPrinted>
  <dcterms:created xsi:type="dcterms:W3CDTF">2009-04-20T01:27:48Z</dcterms:created>
  <dcterms:modified xsi:type="dcterms:W3CDTF">2010-07-02T13:36:20Z</dcterms:modified>
  <cp:category/>
  <cp:version/>
  <cp:contentType/>
  <cp:contentStatus/>
</cp:coreProperties>
</file>